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lineaufficio1988.sharepoint.com/sites/PROGETTOSCUOLADIGITALE/Documenti condivisi/General/PIANO SCUOLA 4.0/MATRICI/LINEA UFFICIO/"/>
    </mc:Choice>
  </mc:AlternateContent>
  <xr:revisionPtr revIDLastSave="289" documentId="13_ncr:1_{F7250F66-D39D-47C8-BFCE-A7998A7874DC}" xr6:coauthVersionLast="47" xr6:coauthVersionMax="47" xr10:uidLastSave="{56531170-5105-47E6-BA44-4F05C658E4C8}"/>
  <bookViews>
    <workbookView xWindow="-120" yWindow="-120" windowWidth="29040" windowHeight="15840" firstSheet="3" activeTab="9" xr2:uid="{88D883EF-5AF4-47AC-B066-DC7ADD93AB45}"/>
  </bookViews>
  <sheets>
    <sheet name="Lab. Chimica" sheetId="1" r:id="rId1"/>
    <sheet name="Lab. Fisica" sheetId="39" r:id="rId2"/>
    <sheet name="Lab. Agrario" sheetId="40" r:id="rId3"/>
    <sheet name="Lab. Energie Rinnovabili" sheetId="41" r:id="rId4"/>
    <sheet name="Lab. Elettronica" sheetId="42" r:id="rId5"/>
    <sheet name="Lab. Robotica" sheetId="43" r:id="rId6"/>
    <sheet name="Lab. Linguistico" sheetId="44" r:id="rId7"/>
    <sheet name="Lab. Artistico" sheetId="46" r:id="rId8"/>
    <sheet name="Lab. Informatico" sheetId="47" r:id="rId9"/>
    <sheet name="Lab. Meccatronica" sheetId="48" r:id="rId10"/>
  </sheets>
  <definedNames>
    <definedName name="_xlnm._FilterDatabase" localSheetId="0" hidden="1">'Lab. Chimica'!$A$14:$G$47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8" l="1"/>
  <c r="G20" i="47"/>
  <c r="H20" i="47" s="1"/>
  <c r="G21" i="47"/>
  <c r="H21" i="47"/>
  <c r="G22" i="47"/>
  <c r="H22" i="47" s="1"/>
  <c r="G23" i="47"/>
  <c r="H23" i="47"/>
  <c r="G24" i="47"/>
  <c r="H24" i="47" s="1"/>
  <c r="G25" i="47"/>
  <c r="H25" i="47" s="1"/>
  <c r="G26" i="47"/>
  <c r="H26" i="47" s="1"/>
  <c r="G27" i="47"/>
  <c r="H27" i="47"/>
  <c r="G28" i="47"/>
  <c r="H28" i="47" s="1"/>
  <c r="G29" i="47"/>
  <c r="H29" i="47" s="1"/>
  <c r="G30" i="47"/>
  <c r="H30" i="47" s="1"/>
  <c r="G31" i="47"/>
  <c r="H31" i="47" s="1"/>
  <c r="G32" i="47"/>
  <c r="H32" i="47" s="1"/>
  <c r="G33" i="47"/>
  <c r="H33" i="47" s="1"/>
  <c r="G34" i="47"/>
  <c r="H34" i="47" s="1"/>
  <c r="G35" i="47"/>
  <c r="H35" i="47" s="1"/>
  <c r="G36" i="47"/>
  <c r="H36" i="47" s="1"/>
  <c r="G37" i="47"/>
  <c r="H37" i="47" s="1"/>
  <c r="G38" i="47"/>
  <c r="H38" i="47"/>
  <c r="G39" i="47"/>
  <c r="H39" i="47" s="1"/>
  <c r="G40" i="47"/>
  <c r="H40" i="47" s="1"/>
  <c r="G41" i="47"/>
  <c r="H41" i="47"/>
  <c r="G42" i="47"/>
  <c r="H42" i="47" s="1"/>
  <c r="G43" i="47"/>
  <c r="H43" i="47" s="1"/>
  <c r="G44" i="47"/>
  <c r="H44" i="47" s="1"/>
  <c r="G45" i="47"/>
  <c r="H45" i="47" s="1"/>
  <c r="G46" i="47"/>
  <c r="H46" i="47" s="1"/>
  <c r="G47" i="47"/>
  <c r="H47" i="47"/>
  <c r="G17" i="46"/>
  <c r="H17" i="46" s="1"/>
  <c r="G18" i="46"/>
  <c r="H18" i="46" s="1"/>
  <c r="G19" i="46"/>
  <c r="H19" i="46" s="1"/>
  <c r="G20" i="46"/>
  <c r="H20" i="46" s="1"/>
  <c r="G21" i="46"/>
  <c r="H21" i="46" s="1"/>
  <c r="G22" i="46"/>
  <c r="H22" i="46" s="1"/>
  <c r="G23" i="46"/>
  <c r="H23" i="46" s="1"/>
  <c r="G24" i="46"/>
  <c r="H24" i="46" s="1"/>
  <c r="G25" i="46"/>
  <c r="H25" i="46" s="1"/>
  <c r="G26" i="46"/>
  <c r="H26" i="46" s="1"/>
  <c r="G27" i="46"/>
  <c r="H27" i="46" s="1"/>
  <c r="G28" i="46"/>
  <c r="H28" i="46" s="1"/>
  <c r="G29" i="46"/>
  <c r="H29" i="46" s="1"/>
  <c r="G30" i="46"/>
  <c r="H30" i="46" s="1"/>
  <c r="G31" i="46"/>
  <c r="H31" i="46" s="1"/>
  <c r="G32" i="46"/>
  <c r="H32" i="46"/>
  <c r="G34" i="46"/>
  <c r="H34" i="46"/>
  <c r="G35" i="46"/>
  <c r="H35" i="46"/>
  <c r="G36" i="46"/>
  <c r="H36" i="46" s="1"/>
  <c r="G19" i="44"/>
  <c r="H19" i="44" s="1"/>
  <c r="G20" i="44"/>
  <c r="H20" i="44" s="1"/>
  <c r="G21" i="44"/>
  <c r="H21" i="44" s="1"/>
  <c r="G22" i="44"/>
  <c r="H22" i="44" s="1"/>
  <c r="G23" i="44"/>
  <c r="H23" i="44" s="1"/>
  <c r="G24" i="44"/>
  <c r="H24" i="44" s="1"/>
  <c r="G25" i="44"/>
  <c r="H25" i="44" s="1"/>
  <c r="G26" i="44"/>
  <c r="H26" i="44" s="1"/>
  <c r="G27" i="44"/>
  <c r="H27" i="44" s="1"/>
  <c r="G28" i="44"/>
  <c r="H28" i="44" s="1"/>
  <c r="G29" i="44"/>
  <c r="H29" i="44" s="1"/>
  <c r="G30" i="44"/>
  <c r="H30" i="44"/>
  <c r="G31" i="44"/>
  <c r="H31" i="44" s="1"/>
  <c r="G32" i="44"/>
  <c r="H32" i="44"/>
  <c r="G33" i="44"/>
  <c r="H33" i="44" s="1"/>
  <c r="G34" i="44"/>
  <c r="H34" i="44" s="1"/>
  <c r="G35" i="44"/>
  <c r="H35" i="44" s="1"/>
  <c r="G36" i="44"/>
  <c r="H36" i="44" s="1"/>
  <c r="G37" i="44"/>
  <c r="H37" i="44" s="1"/>
  <c r="G21" i="43"/>
  <c r="H21" i="43" s="1"/>
  <c r="G22" i="43"/>
  <c r="H22" i="43"/>
  <c r="G23" i="43"/>
  <c r="H23" i="43" s="1"/>
  <c r="G24" i="43"/>
  <c r="H24" i="43" s="1"/>
  <c r="G25" i="43"/>
  <c r="H25" i="43" s="1"/>
  <c r="G26" i="43"/>
  <c r="H26" i="43" s="1"/>
  <c r="G27" i="43"/>
  <c r="H27" i="43" s="1"/>
  <c r="G28" i="43"/>
  <c r="H28" i="43" s="1"/>
  <c r="G29" i="43"/>
  <c r="H29" i="43" s="1"/>
  <c r="G30" i="43"/>
  <c r="H30" i="43" s="1"/>
  <c r="G31" i="43"/>
  <c r="H31" i="43" s="1"/>
  <c r="G32" i="43"/>
  <c r="H32" i="43"/>
  <c r="G33" i="43"/>
  <c r="H33" i="43" s="1"/>
  <c r="G34" i="43"/>
  <c r="H34" i="43"/>
  <c r="G35" i="43"/>
  <c r="H35" i="43" s="1"/>
  <c r="G36" i="43"/>
  <c r="H36" i="43" s="1"/>
  <c r="G37" i="43"/>
  <c r="H37" i="43" s="1"/>
  <c r="G38" i="43"/>
  <c r="H38" i="43" s="1"/>
  <c r="G39" i="43"/>
  <c r="H39" i="43" s="1"/>
  <c r="G40" i="43"/>
  <c r="H40" i="43"/>
  <c r="G41" i="43"/>
  <c r="H41" i="43" s="1"/>
  <c r="G42" i="43"/>
  <c r="H42" i="43" s="1"/>
  <c r="G43" i="43"/>
  <c r="H43" i="43" s="1"/>
  <c r="G44" i="43"/>
  <c r="H44" i="43"/>
  <c r="G45" i="43"/>
  <c r="H45" i="43" s="1"/>
  <c r="G20" i="42"/>
  <c r="H20" i="42" s="1"/>
  <c r="G21" i="42"/>
  <c r="H21" i="42" s="1"/>
  <c r="G22" i="42"/>
  <c r="H22" i="42" s="1"/>
  <c r="G23" i="42"/>
  <c r="H23" i="42" s="1"/>
  <c r="G24" i="42"/>
  <c r="H24" i="42" s="1"/>
  <c r="G25" i="42"/>
  <c r="H25" i="42" s="1"/>
  <c r="G26" i="42"/>
  <c r="H26" i="42" s="1"/>
  <c r="G27" i="42"/>
  <c r="H27" i="42"/>
  <c r="G28" i="42"/>
  <c r="H28" i="42" s="1"/>
  <c r="G29" i="42"/>
  <c r="H29" i="42" s="1"/>
  <c r="G30" i="42"/>
  <c r="H30" i="42" s="1"/>
  <c r="G31" i="42"/>
  <c r="H31" i="42" s="1"/>
  <c r="G32" i="42"/>
  <c r="H32" i="42" s="1"/>
  <c r="G33" i="42"/>
  <c r="H33" i="42" s="1"/>
  <c r="G34" i="42"/>
  <c r="H34" i="42" s="1"/>
  <c r="G35" i="42"/>
  <c r="H35" i="42" s="1"/>
  <c r="G36" i="42"/>
  <c r="H36" i="42" s="1"/>
  <c r="G37" i="42"/>
  <c r="H37" i="42" s="1"/>
  <c r="G38" i="42"/>
  <c r="H38" i="42" s="1"/>
  <c r="G39" i="42"/>
  <c r="H39" i="42"/>
  <c r="G40" i="42"/>
  <c r="H40" i="42" s="1"/>
  <c r="G41" i="42"/>
  <c r="H41" i="42"/>
  <c r="G42" i="42"/>
  <c r="H42" i="42" s="1"/>
  <c r="G43" i="42"/>
  <c r="H43" i="42" s="1"/>
  <c r="G44" i="42"/>
  <c r="H44" i="42" s="1"/>
  <c r="G45" i="42"/>
  <c r="H45" i="42" s="1"/>
  <c r="G46" i="42"/>
  <c r="H46" i="42" s="1"/>
  <c r="G47" i="42"/>
  <c r="H47" i="42" s="1"/>
  <c r="G48" i="42"/>
  <c r="H48" i="42" s="1"/>
  <c r="G49" i="42"/>
  <c r="H49" i="42" s="1"/>
  <c r="G50" i="42"/>
  <c r="H50" i="42" s="1"/>
  <c r="G53" i="42"/>
  <c r="H53" i="42" s="1"/>
  <c r="G18" i="41"/>
  <c r="H18" i="41" s="1"/>
  <c r="G19" i="41"/>
  <c r="H19" i="41" s="1"/>
  <c r="G20" i="41"/>
  <c r="H20" i="41" s="1"/>
  <c r="G21" i="41"/>
  <c r="H21" i="41" s="1"/>
  <c r="G22" i="41"/>
  <c r="H22" i="41" s="1"/>
  <c r="G23" i="41"/>
  <c r="H23" i="41" s="1"/>
  <c r="G24" i="41"/>
  <c r="H24" i="41" s="1"/>
  <c r="G25" i="41"/>
  <c r="H25" i="41" s="1"/>
  <c r="G26" i="41"/>
  <c r="H26" i="41" s="1"/>
  <c r="G27" i="41"/>
  <c r="H27" i="41" s="1"/>
  <c r="G28" i="41"/>
  <c r="H28" i="41" s="1"/>
  <c r="G29" i="41"/>
  <c r="H29" i="41" s="1"/>
  <c r="G30" i="41"/>
  <c r="H30" i="41" s="1"/>
  <c r="G31" i="41"/>
  <c r="H31" i="41" s="1"/>
  <c r="G32" i="41"/>
  <c r="H32" i="41" s="1"/>
  <c r="G33" i="41"/>
  <c r="H33" i="41" s="1"/>
  <c r="G34" i="41"/>
  <c r="H34" i="41" s="1"/>
  <c r="G35" i="41"/>
  <c r="H35" i="41" s="1"/>
  <c r="G36" i="41"/>
  <c r="H36" i="41" s="1"/>
  <c r="G37" i="41"/>
  <c r="H37" i="41" s="1"/>
  <c r="G38" i="41"/>
  <c r="H38" i="41" s="1"/>
  <c r="G39" i="41"/>
  <c r="H39" i="41"/>
  <c r="G40" i="41"/>
  <c r="H40" i="41" s="1"/>
  <c r="G41" i="41"/>
  <c r="H41" i="41" s="1"/>
  <c r="G42" i="41"/>
  <c r="H42" i="41" s="1"/>
  <c r="G43" i="41"/>
  <c r="H43" i="41"/>
  <c r="G44" i="41"/>
  <c r="H44" i="41" s="1"/>
  <c r="G45" i="41"/>
  <c r="H45" i="41" s="1"/>
  <c r="G46" i="41"/>
  <c r="H46" i="41" s="1"/>
  <c r="G47" i="41"/>
  <c r="H47" i="41" s="1"/>
  <c r="G48" i="41"/>
  <c r="H48" i="41" s="1"/>
  <c r="G49" i="41"/>
  <c r="H49" i="41" s="1"/>
  <c r="G21" i="40"/>
  <c r="H21" i="40" s="1"/>
  <c r="G22" i="40"/>
  <c r="H22" i="40" s="1"/>
  <c r="G23" i="40"/>
  <c r="H23" i="40" s="1"/>
  <c r="G24" i="40"/>
  <c r="H24" i="40"/>
  <c r="G25" i="40"/>
  <c r="H25" i="40" s="1"/>
  <c r="G26" i="40"/>
  <c r="H26" i="40" s="1"/>
  <c r="G27" i="40"/>
  <c r="H27" i="40" s="1"/>
  <c r="G28" i="40"/>
  <c r="H28" i="40"/>
  <c r="G29" i="40"/>
  <c r="H29" i="40" s="1"/>
  <c r="G30" i="40"/>
  <c r="H30" i="40"/>
  <c r="G31" i="40"/>
  <c r="H31" i="40" s="1"/>
  <c r="G32" i="40"/>
  <c r="H32" i="40" s="1"/>
  <c r="G33" i="40"/>
  <c r="H33" i="40"/>
  <c r="G34" i="40"/>
  <c r="H34" i="40"/>
  <c r="G35" i="40"/>
  <c r="H35" i="40"/>
  <c r="G36" i="40"/>
  <c r="H36" i="40"/>
  <c r="G37" i="40"/>
  <c r="H37" i="40" s="1"/>
  <c r="G38" i="40"/>
  <c r="H38" i="40" s="1"/>
  <c r="G39" i="40"/>
  <c r="H39" i="40" s="1"/>
  <c r="G40" i="40"/>
  <c r="H40" i="40"/>
  <c r="G41" i="40"/>
  <c r="H41" i="40" s="1"/>
  <c r="G42" i="40"/>
  <c r="H42" i="40" s="1"/>
  <c r="G43" i="40"/>
  <c r="H43" i="40" s="1"/>
  <c r="G44" i="40"/>
  <c r="H44" i="40"/>
  <c r="G19" i="39"/>
  <c r="G20" i="39"/>
  <c r="H20" i="39" s="1"/>
  <c r="G21" i="39"/>
  <c r="H21" i="39" s="1"/>
  <c r="G22" i="39"/>
  <c r="H22" i="39" s="1"/>
  <c r="G23" i="39"/>
  <c r="H23" i="39" s="1"/>
  <c r="G24" i="39"/>
  <c r="H24" i="39" s="1"/>
  <c r="G25" i="39"/>
  <c r="H25" i="39" s="1"/>
  <c r="G26" i="39"/>
  <c r="H26" i="39" s="1"/>
  <c r="G27" i="39"/>
  <c r="H27" i="39" s="1"/>
  <c r="G28" i="39"/>
  <c r="H28" i="39" s="1"/>
  <c r="G29" i="39"/>
  <c r="H29" i="39" s="1"/>
  <c r="G30" i="39"/>
  <c r="H30" i="39" s="1"/>
  <c r="G31" i="39"/>
  <c r="H31" i="39" s="1"/>
  <c r="G32" i="39"/>
  <c r="H32" i="39" s="1"/>
  <c r="G33" i="39"/>
  <c r="H33" i="39" s="1"/>
  <c r="G34" i="39"/>
  <c r="H34" i="39"/>
  <c r="G35" i="39"/>
  <c r="H35" i="39" s="1"/>
  <c r="G36" i="39"/>
  <c r="H36" i="39" s="1"/>
  <c r="G37" i="39"/>
  <c r="H37" i="39" s="1"/>
  <c r="G38" i="39"/>
  <c r="H38" i="39" s="1"/>
  <c r="G39" i="39"/>
  <c r="H39" i="39" s="1"/>
  <c r="G40" i="39"/>
  <c r="H40" i="39" s="1"/>
  <c r="G41" i="39"/>
  <c r="H41" i="39" s="1"/>
  <c r="G42" i="39"/>
  <c r="H42" i="39" s="1"/>
  <c r="G43" i="39"/>
  <c r="H43" i="39" s="1"/>
  <c r="G44" i="39"/>
  <c r="H44" i="39" s="1"/>
  <c r="G45" i="39"/>
  <c r="H45" i="39" s="1"/>
  <c r="G46" i="39"/>
  <c r="H46" i="39" s="1"/>
  <c r="G47" i="39"/>
  <c r="H47" i="39" s="1"/>
  <c r="G21" i="1"/>
  <c r="H21" i="1" s="1"/>
  <c r="G22" i="1"/>
  <c r="H22" i="1" s="1"/>
  <c r="G23" i="1"/>
  <c r="H23" i="1" s="1"/>
  <c r="G24" i="1"/>
  <c r="H24" i="1"/>
  <c r="G25" i="1"/>
  <c r="H25" i="1"/>
  <c r="G26" i="1"/>
  <c r="H26" i="1"/>
  <c r="G27" i="1"/>
  <c r="H27" i="1"/>
  <c r="G28" i="1"/>
  <c r="H28" i="1"/>
  <c r="G29" i="1"/>
  <c r="H29" i="1"/>
  <c r="G30" i="1"/>
  <c r="H30" i="1"/>
  <c r="G31" i="1"/>
  <c r="H31" i="1"/>
  <c r="G32" i="1"/>
  <c r="H32" i="1"/>
  <c r="G33" i="1"/>
  <c r="H33" i="1"/>
  <c r="G34" i="1"/>
  <c r="H34" i="1"/>
  <c r="G35" i="1"/>
  <c r="H35" i="1"/>
  <c r="G36" i="1"/>
  <c r="H36" i="1"/>
  <c r="G37" i="1"/>
  <c r="H37" i="1"/>
  <c r="G38" i="1"/>
  <c r="H38" i="1" s="1"/>
  <c r="G39" i="1"/>
  <c r="H39" i="1" s="1"/>
  <c r="G40" i="1"/>
  <c r="H40" i="1"/>
  <c r="G41" i="1"/>
  <c r="H41" i="1" s="1"/>
  <c r="G42" i="1"/>
  <c r="H42" i="1"/>
  <c r="G43" i="1"/>
  <c r="H43" i="1" s="1"/>
  <c r="G44" i="1"/>
  <c r="H44" i="1"/>
  <c r="G45" i="1"/>
  <c r="H45" i="1" s="1"/>
  <c r="G46" i="1"/>
  <c r="H46" i="1"/>
  <c r="G47" i="1"/>
  <c r="H47" i="1" s="1"/>
  <c r="G48" i="1"/>
  <c r="H48" i="1"/>
  <c r="G49" i="1"/>
  <c r="H49" i="1" s="1"/>
  <c r="G50" i="1"/>
  <c r="H50" i="1"/>
  <c r="G51" i="1"/>
  <c r="H51" i="1" s="1"/>
  <c r="G52" i="1"/>
  <c r="H52" i="1"/>
  <c r="G53" i="1"/>
  <c r="H53" i="1" s="1"/>
  <c r="G54" i="1"/>
  <c r="H54" i="1"/>
  <c r="G55" i="1"/>
  <c r="H55" i="1" s="1"/>
  <c r="G56" i="1"/>
  <c r="H56" i="1"/>
  <c r="G57" i="1"/>
  <c r="H57" i="1" s="1"/>
  <c r="G58" i="1"/>
  <c r="H58" i="1"/>
  <c r="G59" i="1"/>
  <c r="H59" i="1" s="1"/>
  <c r="G60" i="1"/>
  <c r="H60" i="1"/>
  <c r="G61" i="1"/>
  <c r="H61" i="1" s="1"/>
  <c r="G62" i="1"/>
  <c r="H62" i="1"/>
  <c r="G63" i="1"/>
  <c r="H63" i="1" s="1"/>
  <c r="G64" i="1"/>
  <c r="H64" i="1"/>
  <c r="G65" i="1"/>
  <c r="H65" i="1" s="1"/>
  <c r="G66" i="1"/>
  <c r="H66" i="1"/>
  <c r="G67" i="1"/>
  <c r="H67" i="1" s="1"/>
  <c r="G68" i="1"/>
  <c r="H68" i="1"/>
  <c r="G69" i="1"/>
  <c r="H69" i="1" s="1"/>
  <c r="G70" i="1"/>
  <c r="H70" i="1" s="1"/>
  <c r="G71" i="1"/>
  <c r="H71" i="1"/>
  <c r="G72" i="1"/>
  <c r="H72" i="1" s="1"/>
  <c r="G73" i="1"/>
  <c r="H73" i="1"/>
  <c r="G74" i="1"/>
  <c r="H74" i="1" s="1"/>
  <c r="G75" i="1"/>
  <c r="H75" i="1"/>
  <c r="G76" i="1"/>
  <c r="H76" i="1" s="1"/>
  <c r="G77" i="1"/>
  <c r="H77" i="1" s="1"/>
  <c r="G78" i="1"/>
  <c r="H78" i="1" s="1"/>
  <c r="G79" i="1"/>
  <c r="H79" i="1"/>
  <c r="B16" i="47" l="1"/>
  <c r="B14" i="47"/>
  <c r="B17" i="47"/>
  <c r="B13" i="46"/>
  <c r="B10" i="46"/>
  <c r="B12" i="46"/>
  <c r="B15" i="44"/>
  <c r="B12" i="44"/>
  <c r="B14" i="44"/>
  <c r="B16" i="43"/>
  <c r="B14" i="43"/>
  <c r="B17" i="43"/>
  <c r="B15" i="42"/>
  <c r="B13" i="42"/>
  <c r="B16" i="42"/>
  <c r="B13" i="41"/>
  <c r="B11" i="41"/>
  <c r="B14" i="41"/>
  <c r="B16" i="40"/>
  <c r="B14" i="40"/>
  <c r="B17" i="40"/>
  <c r="B15" i="39"/>
  <c r="B12" i="39"/>
  <c r="B14" i="39"/>
  <c r="B16" i="1"/>
  <c r="B14" i="1"/>
  <c r="B17" i="1"/>
</calcChain>
</file>

<file path=xl/sharedStrings.xml><?xml version="1.0" encoding="utf-8"?>
<sst xmlns="http://schemas.openxmlformats.org/spreadsheetml/2006/main" count="1478" uniqueCount="502">
  <si>
    <t>Totale progetto con IVA</t>
  </si>
  <si>
    <t>Prodotto</t>
  </si>
  <si>
    <t>Codice Prodotto</t>
  </si>
  <si>
    <t>Descrizione dettagliata del prodotto</t>
  </si>
  <si>
    <t>Numero</t>
  </si>
  <si>
    <t>Prezzo unitario (esclusa IVA)</t>
  </si>
  <si>
    <t>Prezzo unitario (inclusa IVA)</t>
  </si>
  <si>
    <t>Totale IVA inclusa</t>
  </si>
  <si>
    <t>Note</t>
  </si>
  <si>
    <t>Set di Chimica</t>
  </si>
  <si>
    <t xml:space="preserve">Set di chimica composto da 4 kit che consentono l'esecuzione di esperimenti inerenti ai temi che costituiscono l'ossatura dei programmi di chimica nella scuola secondaria. Ogni kit è corredato da una guida didattica nella quale è dettagliatamente descritta ogni operazione pratica, e alla fine di ogni prova viene proposta una serie di domande sui fenomeni osservati. I kit sono particolarmente efficaci grazie alla rapidità del montaggio delle varie parti e la semplicità di esecuzione e all'assoluta idoneità a mettere in evidenza in modo chiaro e univoco le peculiarità dei fenomeni trattati. Gli argomenti trattati sono: i fenomeni fisici e i fenomeni chimici, le basi della chimica generale, l'elettrochimica, la chimica organica. I kit sono disponibili anche separatamente. </t>
  </si>
  <si>
    <t>La chimica di base</t>
  </si>
  <si>
    <t>Kit per lezioni di chimica di base, contenente la strumentazione per poter svolgere 26 esperienze. Gli argomenti trattati sono: il bruciatore ad alcool, la materia, come misurare il diametro di una molecola, i fenomeni chimici, elementi e composti, i tre stati della materia, fusione e solidificazione, vaporizzazione e condensazione, i miscugli, le soluzioni, i cristalli, il ciclo dell'acqua, metalli e non metalli, le reazioni chimiche, l'ossidazione, la combustione, gli indicatori, l'analisi dell'acidità.</t>
  </si>
  <si>
    <t>Tavola periodica degli elementi</t>
  </si>
  <si>
    <t>Tavola periodica aggiornata, plastificata e dotata di aste di sostegno. Di ogni elemento sono riportate le principali caratteristiche fisiche e chimiche, indispensabili per ogni laboratorio. Di notevole valore didattico in quanto illustra la logica della sua struttura: un grafico mostra il livello energetico degli orbitali, che determina la particolare sequenza dei blocchi della tavola periodica. Di particolare interesse la rappresentazione matematicamente corretta degli orbitali s, p, d ed f. Sono presenti anche gli elementi chimici recentemente sintetizzati. I dati numerici sono aggiornati alle raccomandazioni IUPAC. Dimensioni 100x70cm.</t>
  </si>
  <si>
    <t>Modello dell'atomo</t>
  </si>
  <si>
    <t>Modello che consente agli studenti di capire l'atomo, in quanto consente di costruire atomi diversi, utilizzando sfere colorate che rappresentano i protoni, i neutroni e gli elettroni. La concavità di cui è fornita la tavola sono sistemate in modo da corrispondere ai livelli energetici delle orbite s, p, d. Così è possibile comprendere i legami chimici, gli isotopi, gli spettri di emissione ed altri concetti riguardanti l'atomo. Dimensioni 475x475 mm. Materiale fornito: 1 tavola del modello atomico, 48 elettroni, 57 protoni, 57 neutroni, 48 carte sull'assorbimento dei fotoni, 48 carte sulle reazioni nucleari, 2 tavole periodiche degli elementi.</t>
  </si>
  <si>
    <t>Complesso di chimica organica e inorganica</t>
  </si>
  <si>
    <t>I vari componenti di questo complesso consentono la realizzazione di un elevato numero di molecole di composti inorganici e organici e di strutture cristalline. Le dimensioni sono tali per cui possono essere utilizzati sia dall'insegnante per dimostrazioni alla cattedra, che dagli allievi per lavori di gruppo. All'interno del complesso sono contenuti varie sfere di diversi colori che indicano le molecole, e vari bastoncini di diversi colori che indicano i legami.</t>
  </si>
  <si>
    <t>Cartina tornasole</t>
  </si>
  <si>
    <t>RA2004</t>
  </si>
  <si>
    <t>Cartina indicatrice in rotolo universale pH 1-14.</t>
  </si>
  <si>
    <t>pHmetro portatile EDGE PH/ORP</t>
  </si>
  <si>
    <t>HI2002</t>
  </si>
  <si>
    <t>Design moderno, sottile e leggero. Tecnologia di monitoraggio elettrodo pH, sensore di temperatura integrato in tutti gli elettrodi, memorizzazione dati, ampio LCD di facile lettura, tastierino capacitivo, due porte USB e microUSB, funzioni GLP, batteria ricaricabile.  Scala ORP +/- 2000 mV, risoluzione 0.1 mV. Scala pH da -2 a 16. Precisione pH +/- 0.01.</t>
  </si>
  <si>
    <t>Rifrattometro di Abbe da banco</t>
  </si>
  <si>
    <t>2WAJ</t>
  </si>
  <si>
    <t xml:space="preserve">Il funzionamento dei rifrattometri è basato sul principio che l'indice di rifrazione di una soluzione è proporzionale alla concentrazione di soluto. Con poche gocce di campione la concentrazione di tali sostanze può essere determinata con facilità. Questo metodo è particolarmente utilizzato per misurare concentrazioni di soluzioni zuccherine. Prisma principale orizzontale, prisma secondario montato a cerniera. Precisione nD +/- 0,0003. Dimensioni 140x100x235 mm. </t>
  </si>
  <si>
    <t>Polarimetro da banco con LED monocromatico</t>
  </si>
  <si>
    <t>POL-X</t>
  </si>
  <si>
    <t>Per la misura della concentrazione di sostanze otticamente attive in soluzione. Range misurazione rotazione ottica +/- 180°, divisione 0.05°, fattore ingrandimento della lente 4x, illuminazione LED monocromatico, lunghezza tubi 100mm e 200mm. Alimentazione input 100/240V, 50/60 Hz.</t>
  </si>
  <si>
    <t xml:space="preserve">Bilancia digitale </t>
  </si>
  <si>
    <t>M422</t>
  </si>
  <si>
    <t>Bilancia di portata 420g, risoluzione 0,01g. Diametro del piatto 110mm. Calibrazione esterna. Alimentatore incluso, funziona anche a batterie AA.</t>
  </si>
  <si>
    <t>Bilancia elettronica</t>
  </si>
  <si>
    <t>H423</t>
  </si>
  <si>
    <t>Bilancia elettronica di portata 420g, risoluzione 0,001g. Diametro del piatto 80mm. Display LCD. Alimentatore incluso.</t>
  </si>
  <si>
    <t xml:space="preserve">Pila di Volta a colonna </t>
  </si>
  <si>
    <t>Pila di Volta, costituita da elementi di rame e zinco, separati da dischetti di feltro imbevuto di una soluzione acida. Viene fornita con un flacone di soluzione acida.</t>
  </si>
  <si>
    <t>Apparecchio per la conducibilità elettrica nei liquidi</t>
  </si>
  <si>
    <t>Costituito da 4 lampadine in parallelo. I liquidi elettrolitici vanno versati nei quattro bicchieri di vetro, nei quali sono immersi gli elettrodi. Con questo apparecchio è possibile riconoscere le soluzioni di elettroliti e studiare la variazione di conducibilità in funzione della concentrazione.</t>
  </si>
  <si>
    <t>Cella elettrolitica</t>
  </si>
  <si>
    <t>Cella elettrolitica fornita di una base per cella elettrolitica con lampadina, 2 supporti per elettrodi, 2 elettrodi di vario materiale (carbone, rame, zinco, piombo, ottone), 1 flacone di soluzione di acido solforico al 10%, 1 flacone di soluzione di solfato di rame, 1 bicchiere di vetro e 3 cavetti. Grazie alla cella elettrolitica si possono affrontare vari argomenti come la conducibilità elettrica nei liquidi, la pila di Volta, l'accumulatore elettrico e la galvanostegia.</t>
  </si>
  <si>
    <t>Voltametro di Hoffman</t>
  </si>
  <si>
    <t>Voltametro con elettrodi di platino, con tubi graduati e completi di supporto metallico. Altezza 70cm. Per il funzionamento sono richiesti alimentatore e cavetti.</t>
  </si>
  <si>
    <t>Alimentatore CC 1,5V-15V</t>
  </si>
  <si>
    <t>Alimentatore utile al funzionamento del Voltametro e di altri apparecchi. Regolabile in continuo. Tensione di ingresso 100V - 253V CA 50Hz/60Hz +/- 2Hz.</t>
  </si>
  <si>
    <t>Kit di vetreria e accessori da laboratorio</t>
  </si>
  <si>
    <t>Il kit contiene: 1 asta, 1 pinza metallica con morsetto, 1 tubetto di vetro con tappo centrale 300mm, 1 tubetto di vetro con tappo finale, 1 tubetto di vetro ricurvo con tappo, 1 morsetto doppio per aste, 2 base per aste, 1 tappo di gomma n°5 con foro, 2 sostegni a treppiede, 1 contagocce a matita con tettarella, 1 bruciatore ad alcool, 1 sostegno ad anello, 100 fili di ni-cr, 1 carta filtro rapida, 1 pinza di legno per provette, 1 pinza di Mohr, 1 reticella spargifiamma, 1 triangolo refrattario, 6 spatole con cucchiaino, 1 tappo di gomma vari tipi (numeri 4, 5, 8, 4 con foro, 8 con 1 foro, 8 con 2 fori), 1 imbuto per analisi, 1 spruzzetta in plastica da 100 ml, 1 pipetta in plastica graduata, 2 bottiglie di plastica stretta, 3 bottiglie in plastica rettangolare da 50ml, 1 bottiglia in plastica rettangolare da 250ml, 1 cilindro graduato da 100ml, 1 spatola in plastica, 1 cartina universale pH 1.14, 1 portaprovette a 12 posti, 1 termometro ad alcool -10 +110, 1 bicchiere per misure differenti (100cc, 250cc, 400cc), 2 cilindri graduati da 50 ml, 1 bacchetta per agitazione 6x200mm, 1 pipetta in vetro tarata 1 tratto da 5 ml, 1 pipetta in vetro tarata 1 tratto da 10ml, 6 provette in vetro 16x150mm, 6 provette per analisi 20x180mm, 1 beuta in vetro bocca stretta da 100ml e una da 250ml, 1 crogiolo forma media, 1 capsula a fondo tondo 60x25mm, 2 tubi di vetro 2x6x200, 2 tubi di vetro 5x7x200, 2 tubi di vetro 5x7x300, 1 box.</t>
  </si>
  <si>
    <t>ThinkCentre neo 30a 24</t>
  </si>
  <si>
    <t>12B0000CIX</t>
  </si>
  <si>
    <t>Dimensione Tot. Supporti : 256 GB
Tipo Supporto 1 : SSD (Solid State Disk)
Tecnologia del processore : Intel Core i5
Lunghezza diagonale : 23,8 in
Touch Screen : No
RAM Installata : 8 GB
Versione S.O. : Professional</t>
  </si>
  <si>
    <t>Monitor Inter. 65" C Series Wi-Fi RDM-Ready+Staffa</t>
  </si>
  <si>
    <t>HC6520M</t>
  </si>
  <si>
    <t>È sempre interessante condividere esperimenti, contenuti, immagini ed attraverso un monitor interattivo diventa tutto più semplice e immediato. È possibile mostrare agli studenti filmati scientifici, esperimenti che l’insegnante sta svolgendo in diretta ed immagini. Tecnologia Zero Gap per consentire immagini più nitide con miglior contrasto e riduzione dei riflessi. Regolazione automatica della luminosità grazie al sensore di luce ambientale. Touch screen a infrarossi anche con guanti o qualsiasi altro oggetto solido. Vetro temperato anti-riflesso con spessore 4mm.  Speaker stereo frontali integrati 20Wx2. Licenza inclusa Remote Display Management (1 anno), Software Touch Display+ (Note, Note Plus, Capture) inclusi (Licenza perpetua). Staffa a parete inclusa.</t>
  </si>
  <si>
    <t>IPEVO Document camera V4K pro</t>
  </si>
  <si>
    <t>5-903-3-01-00</t>
  </si>
  <si>
    <t>Il visualizzatore IPEVO V4K Pro vanta una risoluzione estremamente alta (fino a 3264 x 2448 pixel) ed un sensore di immagine CMOS da 8 Mpixel in grado di catturare anche i più piccoli dettagli degli oggetti visualizzati. E' dotato di LED che permettere di catturare immagini chiare anche in ambienti con poca luce. La tecnologia di IA IntelliGO permette di riconoscere i rumori circostanti e di eliminarli, mantenendo la voce naturale. Compatibile con Mac, Windows e Chromebook e le principali applicazioni utilizzate: Teams, Zoom, Skype e Google Meet</t>
  </si>
  <si>
    <t>Lenovo Tab M10 Plus 10.1" (2rd Gen)</t>
  </si>
  <si>
    <t>ZA6V0225SE</t>
  </si>
  <si>
    <t>WI-FI : Sì
Dimensione : 10,1 in
Colore primario : Grigio
Comparto scheda SIM : Nano Sim
RAM : 3 GB
ROM : 32 GB
S.O. : Android
Versione S.O. : 10
Scuola Digitale : Generico</t>
  </si>
  <si>
    <t>Laboratorio analisi Portatile modulare We-Lab</t>
  </si>
  <si>
    <t>WE-LAB</t>
  </si>
  <si>
    <t>We-LAB è il laboratorio di analisi portatile e modulare. L’approccio trasversale di We-LAB permette di implementare esperienze multidisciplinari, coinvolgendo corsi scientifici diversi quali biologia, chimica e fisica.
Nel kit We-LAB fornito sono presenti due moduli funzionali: il modulo “microscopio” permette di catturare immagini o video del campione desiderato direttamente sul proprio smartphone e/o tablet, mentre il modulo “fotometro” è lo strumento ottico a tecnologia LED in grado di realizzare analisi biochimiche su matrici liquide, nel kit è presente il set base di strumenti utili per completare il “laboratorio”.
L’App, attraverso un’interfaccia grafica semplice ed intuitiva, guida l’utente durante tutta l’esperienza di laboratorio, pilotando la piattaforma hardware direttamente da smartphone e/o tablet.
Una volta terminata l’esperienza, la scuola, le classi oppure i singoli gruppi di lavoro possono condividere i risultati sul portale web di We-LAB, in modo da favorire la condivisione e l’interazione scientifica tra studenti e istituzioni. Potenti tool software presenti nell’APP di We-LAB, come ad esempio il “compositore”, permettono allo studente di sviluppare una logica scientifica necessaria per la risoluzione di reali problemi di laboratorio.
Il kit include:
•	un modulo centrale basato su tecnologia Raspberry PI, con porte per la connessione USB dell’alimentatore (in dotazione) o di un powerbank (non incluso), alloggiamento per il posizionamento delle lenti d’ingrandimento e hotspot WiFi integrato
•	1 modulo microscopio dotato di rotella per regolare la messa fuoco e LED integrato con la possibilità di variare l’intensità della luce emessa durante l’analisi
•	2 lenti a diverso fattore d’ingrandimento (40x e 160x su tablet da 10’’)
•	1 modulo fotometro con vano per l’inserimento di cuvette e un copricuvette 
•	10 vetrini già pronti all’uso con campioni utilizzabili anche dai più piccoli
•	un set di materiale consumabile contenente: vetrini, coprivetrini, cuvette, pipette, colorante alimentare, contenitori da 50ml, pinze in plastica
	Nella App, lavorando con il modulo microscopio, è possibile:
o	scattare foto in HD del campione analizzato
o	registrare video in HD del campione analizzato
o	condividere foto e video con l’insegnante in cloud
o	scrivere brevi relazioni sull’esperimento condotto
	Nella App, lavorando con il modulo fotometro, è possibile:
o	costruire una retta di calibrazione seguendo un esperimento guidato
o	creare esperimenti personalizzati tramite un’interfaccia visuale drag&amp;drop: i diversi esperimenti possono essere salvati all’interno dell’App per poter eseguire più volte la medesima misurazione in maniera semplice e guidata</t>
  </si>
  <si>
    <t>Carrello ric. Omnichart GO 36 Tablets/Notebooks</t>
  </si>
  <si>
    <t>HOMNGO36WB</t>
  </si>
  <si>
    <t xml:space="preserve">Quando si hanno tanti dispositivi come tablet, notebook o chromebook (massimo 15,6”) da ricaricare 
può essere necessario avere a disposizione una soluzione con un ampio spazio all’interno e che sia, al 
tempo stesso, sicura. Omnichart 36 GO è la soluzione perfetta se non si ha a disposizione tanto spazio e si necessita quindi si una soluzione compatta, facilmente adattabile a qualsiasi spazio pur mantenendo una capienza considerevole. Arriva ad alloggiare fino a 36 dispositivi e grazie alle ruote, ed al maniglione, in dotazione può essere facilmente trasportato da un luogo all’altro senza troppi sforzi. </t>
  </si>
  <si>
    <t>Microscopio Trinoculare Motic B1-223E-SP</t>
  </si>
  <si>
    <t>Microscopio trinoculare con obiettivi SP 4X/0.10, 10X/0.25, 40X/0.65/S, 100X/1.25/S, distanza interpupillare 55-75 mm, aggiustamento diottrico +/- 5 diottrie su entrambi i tubi, oculare WF10X/18mm. Consente anche l'inserimento di una telecamera.</t>
  </si>
  <si>
    <t>Scrivania Conform regolabile da 60 a 125cm</t>
  </si>
  <si>
    <t>EMME_SCRIREG_80160</t>
  </si>
  <si>
    <t>Le scrivanie Conform sono scrivanie regolabili in altezza, per lavorare e studiare in piedi o seduti. La regolazione dell'altezza avviene tramite sistema motorizzato alimentato elettricamente. Il comando può essere a pulsantiera, oppure tramite App dedicata per smartphone Apple e Android. L'ampia regolazione in altezza da 60 a 125 cm consente la conformità ai requisiti di tipo A della normativa EN527 sulle postazioni di lavoro in ufficio, permettendo inoltre di utilizzare le scrivanie Conform come postazioni regolabili per studenti in classe di altezza 3 a 7 in conformità alla normativa EN1729. Il sistema di regolazione è dotato di sensori anti schiacciamento.</t>
  </si>
  <si>
    <t>Seduta a tondello, regolazione a vite h 62/74 cm</t>
  </si>
  <si>
    <t>H-M347/V380</t>
  </si>
  <si>
    <t>Gli sgabelli disegnatore di tipo Accademia sono ideali per accademie d'arte, scuole di design, architettura, moda e sartoria. Struttura in acciaio cromata o verniciata. Regolabili in altezza con vitone meccanico oppure con sistema pneumatico. Solido poggiapiedi integrato alla struttura di base a cinque razze. Seduta in faggio verniciato naturale oppure laccata nera. Gli sgabelli Accademia sono stati sottoposti a severi test di resistenza da parte dei laboratori CATAS. 
Seduta a tondello, regolazione a vite h 62/74 cm</t>
  </si>
  <si>
    <t>Cassetta per microscopia</t>
  </si>
  <si>
    <t>Cassetta contenente: bisturi, forbici, spatola, ago manicato, pinza punte arrotondate, pinza a punte curve, lente di ingrandimento, 6 flaconi di coloranti fondamentali, 3 flaconi in vetro, 2 contagocce, 2 vetri da orologio, 1 flacone di balsamo del Canada, 1 flacone di acetone, 1 flacone di alcool etilico, 50 vetrini portaoggetto, 200 vetrini coprioggetto.</t>
  </si>
  <si>
    <t>5 Kit di vetrini</t>
  </si>
  <si>
    <t>MZ-5556</t>
  </si>
  <si>
    <t>L'articolo contiene le seguenti collezioni di vetrini: biologia generale (animali unicellulari, insetti, batteri, epiteli, sangue, muschi e legni…), piante d'acqua dolce (criptogame), fanerogame, zoologia (invertebrati e insetti), zoologia (vertebrati e mammiferi).</t>
  </si>
  <si>
    <t>Scatola portavetrini</t>
  </si>
  <si>
    <t>MZ-6050</t>
  </si>
  <si>
    <t>Contenitore in plastica per 50 vetrini.</t>
  </si>
  <si>
    <t>acido cloridrico 10% 250ml</t>
  </si>
  <si>
    <t>Reagente per analisi. 250ml</t>
  </si>
  <si>
    <t>acido cloridrico 37% 1000ml</t>
  </si>
  <si>
    <t>RA3157</t>
  </si>
  <si>
    <t>Reagente per analisi. 1000ml</t>
  </si>
  <si>
    <t>acido solforico 10% 500ml</t>
  </si>
  <si>
    <t>Reagente per analisi. 500ml</t>
  </si>
  <si>
    <t>acido solforico 96% 50ml</t>
  </si>
  <si>
    <t>Reagente per analisi. 50ml</t>
  </si>
  <si>
    <t>acqua distillata 500ml</t>
  </si>
  <si>
    <t>alcool etilico 250ml</t>
  </si>
  <si>
    <t>blu di metilene 5g</t>
  </si>
  <si>
    <t>Reagente per analisi. 5g</t>
  </si>
  <si>
    <t>Fehling A 25ml</t>
  </si>
  <si>
    <t>OR59</t>
  </si>
  <si>
    <t>Reagente per analisi. 25ml</t>
  </si>
  <si>
    <t>Fehling B 25ml</t>
  </si>
  <si>
    <t>OR60</t>
  </si>
  <si>
    <t>Fenolftaleina soluzione 1% 25ml</t>
  </si>
  <si>
    <t>Pipette a volume fisso</t>
  </si>
  <si>
    <t>MP01006MF</t>
  </si>
  <si>
    <t>Le pipette coprono una gamma di volumi da 5μL a 5mL. Il design ergonomico garantisce un'eccellente esperienza operativa. Ogni micropipetta viene fornita con un certificato di calibrazione individuale secondo la norma ISO8655.</t>
  </si>
  <si>
    <t>Pipetta elettronica</t>
  </si>
  <si>
    <t>MP01003E</t>
  </si>
  <si>
    <t>Pipetta elettronica dei liquidi con una facile programmazione. L'azionamento a motore con controllo degli errori incorporato migliora la precisione del pipettaggio e fornisce risultati più affidabili.
L'efficiente batteria agli ioni di litio offre una lunga autonomia per ogni carica. Parte bassa autoclavabile. 	
30-300μl</t>
  </si>
  <si>
    <t>Centrifuga a bassa velocità</t>
  </si>
  <si>
    <t>MC1023</t>
  </si>
  <si>
    <t>La centrifuga da banco a bassa velocità è ampiamente utilizzata nel campo della medicina clinica, della biochimica, dell'ingegneria genetica, dell'immunologia, ecc.
Caratteristiche: controllo a microcomputer, motore DC brushless, bassa rumorosità e alta velocità di precisione. Pannello a sfioramento, funzionamento programmabile, i dati di funzionamento possono essere impostati in base alle esigenze e memorizzati automaticamente.
Display a LED o LCD. Interfaccia user-friendly. Dispone di un dispositivo di autobloccaggio, di un dispositivo di sicurezza del coperchio, di un dispositivo di sicurezza per la velocità eccessiva e di un dispositivo di allarme automatico. Velocità massima 5000rpm, capacità massima 32x15ml.</t>
  </si>
  <si>
    <t>Centrifuga ad alta velocità</t>
  </si>
  <si>
    <t>MC3010</t>
  </si>
  <si>
    <t xml:space="preserve">Gamma di velocità da 0 a 16000 giri/min, funzionamento regolare, basso rumore e piccole vibrazioni. Sistema di controllo a microcomputer, visualizzazione digitale di RCF, tempo e velocità. Sono disponibili 10 tipi di programmi e 10 tipi di accelerazione e decelerazione a scelta. Blocco elettrico automatico del coperchio, design compatto, super velocità e mantenimento dell'equilibrio. Velocità massima 16000rpm, capacità massima 10x5ml
</t>
  </si>
  <si>
    <t>Mini Centrifuga</t>
  </si>
  <si>
    <t>MC7010</t>
  </si>
  <si>
    <t>La microcentrifuga è ampiamente utilizzata per la centrifugazione a bassa e media velocità nelle scienze biologiche ed è un prerequisito essenziale per gli esperimenti di precipitazione o centrifugazione in microprovette negli esperimenti di routine delle scienze biologiche. Questa centrifuga può essere utilizzata come centrifuga speciale per isotopi per ridurre l'inquinamento che avviene in altre centrifughe ad alta velocità. Questa centrifuga offre anche un rotore da 0,2 ml×8 provette per gli esperimenti di amplificazione genica.
Stampaggio a iniezione super completo, con una varietà di rotori centrifughi per provette da 1,5 ml, 0,5 ml, 0,2 ml, facili da usare (chiudere il coperchio per avviare, aprire il coperchio per fermare). Coperchio ad arco completamente trasparente, dotato di rotore multiplo.</t>
  </si>
  <si>
    <t>Provette a fondo conico per centrifughe</t>
  </si>
  <si>
    <t>MCT025</t>
  </si>
  <si>
    <t>Provette da centrifuga verticale a fondo conico, da 50ml</t>
  </si>
  <si>
    <t>Provette con autosostegno per centrifughe</t>
  </si>
  <si>
    <t>MCT026</t>
  </si>
  <si>
    <t>Provette da centrifuga con autosostegno, da 50ml.</t>
  </si>
  <si>
    <t>Provette a fondo piatto per centrifughe</t>
  </si>
  <si>
    <t>MCT027</t>
  </si>
  <si>
    <t>Provette da centrifuga a fondo piatto, da 50ml.</t>
  </si>
  <si>
    <t>Portaprovette da 100 postazioni</t>
  </si>
  <si>
    <t>MCT033</t>
  </si>
  <si>
    <t>Progettato per contenere 100 provette da centrifuga. Materiale PP, stabilità chimica. Disponibile in vari colori</t>
  </si>
  <si>
    <t>Portaprovette da 32 postazioni</t>
  </si>
  <si>
    <t>MCT034</t>
  </si>
  <si>
    <t>Progettato per contenere 32 provette da centrifuga. Materiale PP, stabilità chimica. Disponibile in vari colori</t>
  </si>
  <si>
    <t>Petri Dish tondo</t>
  </si>
  <si>
    <t>MPD006</t>
  </si>
  <si>
    <t xml:space="preserve">Petri dish tondo da φ55mm </t>
  </si>
  <si>
    <t>Petri Dish quadrato</t>
  </si>
  <si>
    <t>MPD013</t>
  </si>
  <si>
    <t>Petri dish quadrato da φ65x15mm</t>
  </si>
  <si>
    <t>IPEVO Document camera V4K</t>
  </si>
  <si>
    <t>5-880-4-01-00</t>
  </si>
  <si>
    <t>La document camera IPEVO V4K consente di condividere contenuti su di uno schermo più grande, in modo che siano visualizzabili da tutti, in alta risoluzione riuscendo a catturare quindi anche i dettagli più piccoli di una lezione o di un esperimento. Il visualizzatore IPEVO Ziggi V4K vanta una risoluzione estremamente alta (fino a 3264 x 2448 pixel) ed un sensore di immagine CMOS da 8 Mpixel in grado di catturare anche i più piccoli dettagli degli oggetti visualizzati. Il microfono integrato, la funzione di autofocus e l’alimentazione gestita tramite cavo USB lo rendono la soluzione ideale per qualsiasi ambiente scolastico. Compatibile con Mac, Windows e Chromebook.</t>
  </si>
  <si>
    <t>Genius - Laboratorio mobile di fisica</t>
  </si>
  <si>
    <t>5625.1</t>
  </si>
  <si>
    <t>sistema stand-alone: dotato di lavello, completamente autonomo grazie ad un circuito idraulico indipendente e un alimentatore elettrico regolabile. Struttura robusta ed ergonomica, montata su quattro ruote piroettanti, adatto ad un uso prolungato. Il materiale contenuto è di semplice utilizzo, funzionale e durevole nel tempo. il laboratorio mobile è studiato in modo da contenere in maniera ordinata tutto il materiale necessario per aiutare il professore nelle pratiche di laboratorio. Genius contiene quattro kit che trattano i seguenti argomenti: la statica dei solidi (forze, equilibrio, leve...), la termodinamica (scale, dilatazione, misurazione, cambiamenti di stato...), l'ottica geometrica (luce, riflessione, rifrazione, dispersione...) e l'elettrodinamica (elettricità, campo elettrico, leggi di Ohm, pila, resistenza...). i kit sono disponibili anche separatamente.</t>
  </si>
  <si>
    <t>6 Set di Fisica per esercitazioni di gruppo</t>
  </si>
  <si>
    <t>Questi 6 set di fisica sono ideali per una classe di 24-30 allievi, suddivisi in gruppi di 4/5 unità. Il materiale è contenuto in due armadi metallici, predisposto per una sistemazione che metta in evidenza verghe, aste metalliche, cavetti ecc, e provvisti di supporti e contenitori per una conservazione ordinata di tutto il materiale. Gli argomenti trattati sono: meccanica (forze, leve, statica dei fluidi, principio di Archimede, moti...), termologia (comportamento dei gas/liquidi/solidi, fusione, condensazione...), ottica (riflessione, rifrazione, specchi, strumenti ottici...) ed elettrologia (circuito elettrico, leggi di Ohm, elettromagnetismo, trasformatore...). L'insieme dei 6 set di fisica comprende tutto il materiale necessario, fatta eccezione per i contasecondi manuali che possono essere ordinati a parte.</t>
  </si>
  <si>
    <t>Apparecchio per la composizione delle forze</t>
  </si>
  <si>
    <t>Consente di verificare le regole sulla composizione delle forze, sia concorrenti (regola del parallelogramma), che parallele. Gli argomenti trattati sono: la composizione delle forze, forze concorrenti, forze parallele. Dimensioni 45x17x60cm</t>
  </si>
  <si>
    <t>Kit leve e carrucole</t>
  </si>
  <si>
    <t>12 esperienze eseguibili trattando i seguenti argomenti: il dinamometro, come misurare un peso o una forza, impariamo ad usare con intelligenza le nostre forze, equilibrio di un'asta imperniata al centro, le macchine semplici, le leve, la carrucola fissa, la carrucola mobile, il paranco semplice, coppie di carrucole in parallelo e in serie.</t>
  </si>
  <si>
    <t>Apparecchio dei momenti</t>
  </si>
  <si>
    <t>Costituito da un disco di alluminio in grado di ruotare attorno ad un perno centrale. Al disco possono essere applicati pesi diversi in posizioni diverse. Diametro del disco 25cm. Componenti: 10 pesi da 10g, 10 pesi da 25g, 4 funicelle.</t>
  </si>
  <si>
    <t>Kit di statica per lavagna magnetica</t>
  </si>
  <si>
    <t>Kit per realizzare 20 esperienze sulla statica dei solidi. La lavagna magnetica non è inclusa ma inserita a parte. Gli argomenti trattati sono: composizione e scomposizione di forze, legge di Hooke, baricentro, equilibrio, leve, piano inclinato, attrito, carrucole, combinazione di macchine semplici)</t>
  </si>
  <si>
    <t>Lavagna a muro 88x118 - smalto bianco</t>
  </si>
  <si>
    <t>Lavagna bianca modulare, rettangolare (di. 88x118 cm), con finitura in acciaio smaltato bianco. Montaggio magnetico. Necessaria per lo svolgimento degli esperimenti del kit di statica per lavagna magnetica.</t>
  </si>
  <si>
    <t>La relatività Galileiana</t>
  </si>
  <si>
    <t>Questa unità didattica, mediante l'esecuzione di semplici esperienze, può aiutare l'insegnante a dimostrare come il principio di relatività di Galileo sia stato utilizzato da Newton nella formulazione delle leggi della meccanica. Gli argomenti trattati sono: le trasformazioni, le grandezze invarianti, la posizione di un oggetto, la lunghezza di un segmento, velocità, accelerazione, forza, quantità di moto, energia cinetica, invarianza delle leggi meccaniche, leggi della dinamica, principio e conservazione della quantità di moto, relatività, conservazione dell'energia cinetica, oscillazioni del pendolo.</t>
  </si>
  <si>
    <t>Il principio di Equivalenza</t>
  </si>
  <si>
    <t>Con questa unità didattica è possibile verificare il principio di equivalenza tra gravità e accelerazione proposto da Einstein. Gli argomenti trattati sono: le proprietà della materia, le leggi di Newton, principio di relatività, riferimenti inerziali, forza di gravità, caduta libera, massa, oscillatore gravitazionale, forze apparenti, ascensore, pensiero di Einstein, principio di equivalenza.</t>
  </si>
  <si>
    <t>Le interazioni in fisica</t>
  </si>
  <si>
    <t>Questa unità didattica consente di verificare che non esistono forze singole in quanto tutte le interazioni soddisfano il terzo principio della dinamica. Gli argomenti trattati sono: la materia, le interazioni, sistemi astronomici, leggi di Keplero, moto curvilineo, dinamica dei pianeti, interazione gravitazionale, legge di gravitazione universale, elettricità, carica elettrica, interazione elettrostatica, elettroscopio, legge di Coulomb, magnetismo, esperienza di Oersted, Faraday e Ampère, nucleo atomico, interazione debole e forte.</t>
  </si>
  <si>
    <t>Piano del movimento</t>
  </si>
  <si>
    <t>il piano del movimento, costituito dalla sovrapposizione di uno strato di plastica e uno di alluminio, permette di studiare in modo approfondito i moti basilari della dinamica: il moto rettilineo uniforme e il moto rettilineo uniformemente accellerato. I moti uniformi sono realizzabili utilizzando il piano con la superficie metallica verso l'alto, grazie al fenomeno dell'induzione elettromagnetica generato dal movimento del carrello magnetico sull'alluminio. Viceversa, ponendo il carrello sulla superficie di plastica, èn possibile ottenere i moti accelerati. Grazie all'apposito supporto, il piano del movimento si trasforma in un piano inclinato che rende possibili anche considerazioni su attrito e conservazione dell'energia meccanica. Il materiale fornito consente l'utilizzo di un sensore di distanza per lo studio dei movimenti in tempo reale, per poter approfondire graficamente e analiticamente le leggi che governano questi moti. Necessario un sensore di distanza USB non incluso.</t>
  </si>
  <si>
    <t xml:space="preserve">Sensore di distanza USB </t>
  </si>
  <si>
    <t>Range 0.15-6m. Risoluzione 1mm. Principio di misura: Sonar. Campo di vista: conico, circa 15°. Frequenza di campionamento: max 100 misure/s. Necessario per il funzionamento del "Piano del movimento" e del kit per lo studio del moto.</t>
  </si>
  <si>
    <t>Rotaia a basso attrito</t>
  </si>
  <si>
    <t>Grazie alla rotaia a basso attrito è possibile approfondire concetti di cinematica e moto traslazionale. Gli argomenti trattati sono: il movimento, i sistemi di riferimento, le grandezze del movimento, la traiettoria, lo spostamento, strumenti per lo studio del movimento, velocià media e istantanea, accelerazione media e istantanea, moto rettilineo uniforme e moto rettilineo uniformemente accelerato, principio di inerzia, legge fondamentale della dinamica, forza d'attrito. Necessari timer e fotocellule, non inclusi.</t>
  </si>
  <si>
    <t>Timer e Fotocellule</t>
  </si>
  <si>
    <t>Raccomandato per rotaia a basso attrito. Il set comprende due fotocellule e un timer. Il timer ha due modalità di utilizzo: misurazione del tempo di oscuramento di una fotocellula e misurazione dell'intervallo di tempo tra l'oscuramento della prima fotocellula e la seconda.</t>
  </si>
  <si>
    <t>Kit per lo studio del moto traslatorio, rotatorio e oscillatorio</t>
  </si>
  <si>
    <t>Questo kit è stato realizzato per consentire agli alunni di sperimentare in tempo reale sui moti: traslatorio, rotatorio e oscillatorio utilizzando soltanto un sensore di distanza. Gli argomenti trattati sono: moto rotatorio, moto rettilineo uniforme, moto uniformemente accelerato, misurazione dell'accelerazione di gravità, il pendolo semplice e composto.</t>
  </si>
  <si>
    <t>Kit per l'apprendimento dell'IoT</t>
  </si>
  <si>
    <t>Con questo kit è possibile studiare l'Internet of Things. Lo scopo è consentire agli studenti di fare esperienza pratica sulla creazione di progetti simulati di case intelligenti, fattorie intelligenti sfruttando le potenzialità dell'Internet delle cose.
Il kit è corredato da lezioni guidate (14 esperienze eseguibili, presto anche in italiano), un'applicazione che consente di gestire il tutto da remoto, sensori che consentono la realizzazione di progetti articolati e diversificati.
Questo kit richiede una conoscenza base della programmazione grafica (Scratch) concentrandosi poi sui concetti di IoT, WLAN, LAN, piattaforma e server IoT.
Con ogni kit può far lavorare dai 2 ai 4 studenti.</t>
  </si>
  <si>
    <t>Serra da tavolo</t>
  </si>
  <si>
    <t>GRFARM</t>
  </si>
  <si>
    <t>Con questa serra da tavolo si ha la possibilità di coltivare ciò che si vuole direttamente sul tavolo di casa o sul banco a scuola.
Sistema di coltura idroponica che consente alle piante di crescere il 50% più velocemente senza utilizzare diserbanti e pesticidi. Il procedimento è molto semplice: basta far germogliare i semi nell'apposita vaschetta, spostare i germogli sotto la luce LED e controllare lo stato di crescita dell'apparato radicale, una volta cresciute le piantine andranno posizionate nell'apposita locazione e il gioco è fatto.
La serra ha dimensioni di 600x375x377mm e un consumo elettrico giornaliero di 0,63KWh. All'interno della confezione si trovano: 250ml di soluzione nutritiva A,  250ml di soluzione nutritiva B, 3 confezioni di semi, 1 pinzetta, 1 misurino, 3 coperchi, 1 vaschetta di semina, 1 kit spugnette.</t>
  </si>
  <si>
    <t>Serra Idroponica 120x60x190cm</t>
  </si>
  <si>
    <t>SJDP120GR</t>
  </si>
  <si>
    <t>Trasforma 0,7 m² in 3,2 m² di piantine, talee e piante madri tutto l’anno.
Questa configurazione fornirà luce di inizio primavera alle tue piante. È possibile rimuovere uno o due strati di griglia per creare spazi di coltivazione più alti con una maggiore intensità luminosa.</t>
  </si>
  <si>
    <t>Agrirobot XL</t>
  </si>
  <si>
    <t>FBGENXL</t>
  </si>
  <si>
    <t>Agrirobot è il robot per l'agricoltura 4.0 che consente ai ragazzi di coltivare il proprio orto in modo innovativo. E' possibile controllare e configurare Agrirobot utilizzando l'applicazione Web gratuita oppure è possibile ospitare il software su un server proprietario. All'interno del kit sono contenuti tutti gli strumenti necessari per l'assemblaggio ad eccezione del cassone di legno su cui fissare le guide di Agrirobot. 
Nella versione XL ha dimensioni 3mx6m</t>
  </si>
  <si>
    <t>I vegetali</t>
  </si>
  <si>
    <t>Kit di sperimentazione scientifica compreso di guida didattica grazie alla quale si possono eseguire passo dopo passo 33 esperimenti ed osservazioni scientifiche. Gli argomenti trattati sono: le radici, il fusto, la foglia, il fiore, le alghe, i funghi, il seme, i frutti, la classificazione dei vegetali.</t>
  </si>
  <si>
    <t>Fisiologia vegetale</t>
  </si>
  <si>
    <t>Kit con 10 esperienze per condurre osservazioni ed esperimenti scientifici nell'ambito della botanica. Gli argomenti trattati sono: pressione atmosferica, respirazione nei semi, assorbimento di ossigeno nelle piante, produzione di ossigeno nelle piante, endosmometro di Dutrochet, pressione radicale, traspirazione nelle piante, assorbimento di minerali nelle piante.</t>
  </si>
  <si>
    <t>Kit per esperimenti sulla fotosintesi</t>
  </si>
  <si>
    <t>Il kit per esperimenti sulla fotosintesi permette lo studio di piante da terra e di piante acquatiche, osservando la loro respirazione o la germinazione di semi e misurando quantitativamente quanto avviene. Materiale fornito: 1 cella per fotosintesi, 1 sensore di CO2, 1 sensore di temperatura al platino. Necessari i materiali 9001 e 9030.</t>
  </si>
  <si>
    <t>ScienceCube Pro</t>
  </si>
  <si>
    <t>9001-OPT</t>
  </si>
  <si>
    <t>Interfaccia wireless facile da utilizzare e trasportare, menu di semplice lettura grazie al monitor LCD grafico, supporta varie lingue e il firmware viene costantemente aggiornato automaticamente. Dimensioni 160x90x25mm. Può memorizzare fino a 16 esperimenti differenti, batteria ricaricabile Lithium-polymer. Prodotto necessario per cod. 9040.</t>
  </si>
  <si>
    <t>Sensore di ossigeno disciolto</t>
  </si>
  <si>
    <t>Sensore MBL. Range 0mg/L - 15mg/L, accuratezza 0.3mg/L, risoluzione 0.004mg/L. Prodotto necessario per cod. 9040.</t>
  </si>
  <si>
    <t>Modello di turbina idraulica</t>
  </si>
  <si>
    <t>Alimentatore regolabile in continuo. Tensione di ingresso 100V - 253V CA 50 Hz/60 Hz +/- 2 Hz. Necessario per cod. 5314.</t>
  </si>
  <si>
    <t>Modello di turbina eolica</t>
  </si>
  <si>
    <t>Questo strumento consente di mostrare la trasformazione dell'energia cinetica del vento in energia elettrica. Esponendo la turbina al vento, l'energia di movimento viene trasmessa ad un piccolo generatore che la trasforma in energia elettrica. Dimensioni 25x25x30cm.</t>
  </si>
  <si>
    <t>Generatore termoelettrico</t>
  </si>
  <si>
    <t>La cella Peltier è a contatto da un lato con una aletta di alluminio da immergere in acqua calda, dall’altro lato con una vaschetta da riempire con ghiaccio o acqua fredda. La differenza di temperatura produce una differenza di potenziale prelevabile ai terminali, in grado di far funzionare un piccolo motore elettrico. Viceversa, applicando ai terminali una differenza di potenziale (max 12V), si viene a stabilire tra le due facce del blocchetto ceramico una notevole differenza di temperatura per effetto Peltier.</t>
  </si>
  <si>
    <t xml:space="preserve">Riscaldatore solare dell’acqua </t>
  </si>
  <si>
    <t>E’ un modello degli impianti ad uso domestico con i quali si riscalda l’acqua mediante l’energia raggiante del Sole. Una pompetta ad immersione, funzionante a 12 V CC, fa circolare l’acqua nella serpentina del pannello solare. Dopo pochi minuti si riscontra un innalzamento della sua temperatura. Viene fornito con il trasformatore.</t>
  </si>
  <si>
    <t xml:space="preserve">L’ecologia  </t>
  </si>
  <si>
    <t xml:space="preserve">Kit di sperimentazione scientifica compreso di guida didattica grazie alla quale si possono eseguire passo dopo passo 30 esperimenti ed osservazioni scientifiche. Gli argomenti trattati sono: il terreno (porosità, acidità, carbonati, habitat), ciclo dell'acqua, inquinamento idrico, indicatori biologici, atmosfera, inquinanti atmosferici, piogge acide, effetto serra, pulviscolo atmosferico, smog e inversione termica. </t>
  </si>
  <si>
    <t xml:space="preserve">Il trasferimento dell’energia </t>
  </si>
  <si>
    <t>Con questo kit è possibile fare esperienza delle principali forme di energia e delle diverse trasformazioni che le coinvolgono: dalle trasformazioni dell’energia meccanica con e senza trasporto di materia, passando per i trasferimenti di energia termica attraverso il lavoro e mediante i fenomeni di irraggiamento, conduzione e convezione. Gli argomenti trattati sono: conservazione e trasferimento dell'energia meccanica, agitazione termica molecolare, modi per trasferire l'energia termica, calore, convezione, irraggiamento termico, radiazione solare, effetto serra, inquinamento, riscaldamento globale.</t>
  </si>
  <si>
    <t xml:space="preserve">Pannello fotovoltaico </t>
  </si>
  <si>
    <t>Esponendo  il  pannello  al  sole  si  ottiene  la  trasformazione  dell’energia  solare  in  energia elettrica con la quale si mette in rotazione un motore, oppure si accende una lampadina. Essendo il pannello inclinabile, dotato di goniometro, si può facilmente valutare il suo rendimento in funzione dell’angolo di incidenza dei raggi solari.</t>
  </si>
  <si>
    <t xml:space="preserve">Cella a combustibile con moduli separabili </t>
  </si>
  <si>
    <t>Questo apparato consente di eseguire misurazioni sulla trasformazione di energia luminosa in energia elettrica. L’energia luminosa prodotta da una lampada di 75 W (analoga a quella che proviene dal sole) viene convertita in energia elettrica mediante un pannello fotovoltaico. Questa energia elettrica viene utilizzata per scindere, mediante una cella elettrolitica PEM (Proton Exchange Membrane) le molecole di acqua nei componenti costituenti (con aumento dell’energia potenziale chimica contenuta nei gas di idrogeno H2 e l’ossigeno O2). I due gas vengono poi ricombinati mediante una cella a combustibile PEM, producendo nuovamente acqua ed energia elettrica, che viene utilizzata per azionare una ventola (energia meccanica) tramite un motorino elettrico. Le due celle PEM sono identiche e vengono usate entrambe come convertitori elettrochimici, una volta in un verso e poi nel verso opposto. La misurazione delle grandezze elettriche può essere effettuata mediante due multimetri. É possibile rilevare come variano le grandezze elettriche durante il funzionamento, facendo uso di sensori di tensione e di corrente.</t>
  </si>
  <si>
    <t>Kit per l’analisi delle acque</t>
  </si>
  <si>
    <t>Kit con 11 esperienze eseguibili. Gli argomenti trattati sono: ciclo dell'acqua, pluviometro, acqua potabile e sua distribuzione, inquinamento idrico, biodegrabilità dei rifiuti, ricerca di ammoniaca, nitriti, solfati e tensioattivi, gli indicatori biologici, l'acidità delle acque, uso del pHmetro, uso dell'indicatore universale, piogge acide.</t>
  </si>
  <si>
    <t xml:space="preserve">Kit per l’analisi del terreno </t>
  </si>
  <si>
    <t>Kit con 13 esperienze eseguibili. Gli argomenti trattati sono: terreno, frazione minerale e organica, porosità, permeabilità, acidità, carbonati, ammoniaca, nitriti, solfati, tensioattivi, biodegrabilità.</t>
  </si>
  <si>
    <t xml:space="preserve">Piccolo laboratorio ecologico portatile </t>
  </si>
  <si>
    <t>Tutti i reagenti sono approvati per essere utilizzati nelle scuole e possono essere facilmente smaltiti senza danno per l’ambiente. La valigetta contiene 6 test colorimetrici e titolimetrici per almeno 50 determinazioni ciascuno per determinare i parametri dell’acqua più importanti. Caratteristiche:• Massima sicurezza grazie all’etichettatura esatta di tutti i reagenti.• Risultati sicuri grazie alla compensazione del colore e della torbidità.• Custodia particolarmente stabile e robusta nonché rivestimento in schiuma resistente agli   agenti chimici.• Alta sensibilità fino ai valori degli standard di acqua potabile.• Sicuro per l’ambiente e facile smaltimento dei test usati.</t>
  </si>
  <si>
    <t xml:space="preserve">Laboratorio da campo per ricerche microbiologiche </t>
  </si>
  <si>
    <t>Questo kit, permette di effettuare una vasta gamma di analisi microbiologiche relative alle acque ad ai terreni. Esso è stato studiato come laboratorio da campo, in modo tale che possa essere utilizzato anche nei siti di campionamento. Possono essere effettuate le seguenti ricerche ed analisi:• Presenza di microrganismi nell’acqua• Presenza di microrganismi nel terreno• Effetti degli antibiotici• Presenza di lieviti in natura• Formazione di gas durante la fermentazione alcoolica• Sviluppo e crescita di colonie batteriche a differenti temperature.</t>
  </si>
  <si>
    <t xml:space="preserve">Stazione di rilevamento su cavalletto </t>
  </si>
  <si>
    <t>La centralina è stata progettata per permettere un primo studio quantitativo della qualità dell’aria. Essa è montata su cavalletto a treppiede e misura la temperatura, l’umidità e la concentrazione di monossido di carbonio, tipica dell’inquinamento causato dal traffico.  E’ possibile impostare un allarme che suona quando il livello di CO oltrepassa una prefissata soglia. I sensori in dotazione sono alimentati da batterie al litio (sostituibili) che permettono alla centralina di fuzionare ininterrottamente fino a tre mesi. Al termine della misura, i dati vengono trasferiti su un computer e visualizzati sotto forma di grafico. Range: temperatura:  da -35° a +80°C. Umidità relativa:  da 0% a 100% RH.CO:  da 0 a 200 ppm CO (valori superiori ad 800 ppm danneggiano il sensore).</t>
  </si>
  <si>
    <t>Ossimetro: misuratore di ossigeno disciolto</t>
  </si>
  <si>
    <t>Questo misuratore, è provvisto di sonda polarografica con sensore incorporato di temperatura, che consente una precisa misura di OD. Applicazioni possibili in acquari, laboratori medici, agricoltura, condizionamento idrico, vivai ittici, industria mineraria, didattica e controllo qualità. Dimensioni strumento 131x70x25mm, sonda 190mmx28mm diametro, lunghezza cavo sonda 4m. Display LCD 13mm.</t>
  </si>
  <si>
    <t xml:space="preserve">Termoigrometro portatile </t>
  </si>
  <si>
    <t>HI9564</t>
  </si>
  <si>
    <t>Questo è un nuovo termoigrometro portatile che consente misure rapide ed affidabili in qualsiasi condizione, anche in luoghi umidi e bui.Grazie allo speciale microchip interno la sonda U.R. in dotazione è in grado di memorizzare i dati di calibrazione. Dimensioni 154x63x30mm. Risoluzione 0.1%. Accuratezza ±2.5% (da 0 a 90.0%) / ±3.5% (oltre).</t>
  </si>
  <si>
    <t xml:space="preserve">Strumento tascabile per pH/EC/TDS/Temperatura – scala EC/TDS alta </t>
  </si>
  <si>
    <t>HI98130</t>
  </si>
  <si>
    <t>Questo strumento è progettato per ottenere misure accurate di pH, EC/TDS e temperatura. Non è più necessario utilizzare 2 o 3 strumenti per queste misure: infatti questo tester visualizza le letture pH o EC/TDS compensate automaticamente in temperatura e il valore di temperatura del campione in gradi Celsius o Fahrenheit. Per ottenere risultati più precisi in ogni particolare applicazione, il fattore di conversione EC/TDS ed il coefficiente ß di compensazione di temperatura possono essere impostati dall’utente.</t>
  </si>
  <si>
    <t xml:space="preserve">Misuratore di monossido di carbonio </t>
  </si>
  <si>
    <t>Con questo strumento si può monitorare il livello di inquinamento da CO nei vari ambienti e controllare tramite allarme luminoso/acustico quando esso ha superato la soglia di attenzione preimpostata. I dati possono essere scaricati su PC. Due funzioni di lettura: CO (monossido di carbonio) e Temperatura.Intervallo CO: 0 - 1000 ppm.Intervallo temperatura: 0 – 50°C, °C / °F.Misura CO con tempo rapido di risposta.Alta ripetibilità e alta accuratezza.Dispositivo stand-alone, facile da trasportare e da usare.Funzione CO con impostazione allarme.Ampio display LCD, ad alto contrasto e di facile lettura.Funzione di memorizzazione del dato per bloccare il valore sul display.Registra la lettura massima e minima.Interfaccia PC RS-232 e USB.Struttura resistente con custodia rigida.</t>
  </si>
  <si>
    <t xml:space="preserve">L’elettrodinamica </t>
  </si>
  <si>
    <t>A7</t>
  </si>
  <si>
    <t>Kit contenente i materiali per poter svolgere 24 esperimenti ed osservazioni scientifiche. Gli argomenti trattati sono: L’elettricità• La carica elettrica• Le cariche elettriche nella materia• Conduttori e isolanti• Il campo elettrico• L’energia del campo elettrico - il poten-ziale elettrico• La pila• Il voltmetro• Il circuito elettrico• L’intensità della corrente elettrica - l’amperometro• La prima legge di Ohm• La seconda legge di Ohm• La resistività• Come misurare la resistenza elettrica• Resistori in serie• Il reostato• Resistori in parallelo• Le reti elettriche• Il potenziometro• La resistenza interna di una pila• L’effetto termico della corrente elettrica• La conduzione elettrica nei liquidi• L’elettrolisi</t>
  </si>
  <si>
    <t xml:space="preserve">L’elettromagnetismo </t>
  </si>
  <si>
    <t>A8</t>
  </si>
  <si>
    <t>Kit contenente i materiali per poter svolgere 18 esperimenti ed osservazioni scientifiche. Gli argomenti trattati sono: • I magneti• I materiali magnetici• I poli magnetici• La levitazione magnetica• L’induzione magnetica• Il campo magnetico• Le linee di flusso del campo magnetico• Il vettore del campo magnetico• La forza di Lorentz• Il campo magnetico terrestre• L’effetto magnetico della corrente elettrica• Quando il conduttore è rettilineo• Quando il conduttore è una spira• L’elettromagnete• La suoneria elettrica• Il motore elettrico in corrente continua• La teoria di Ampère sul magnetismo</t>
  </si>
  <si>
    <t>L’induzione elettromagnetica e la corrente alternata</t>
  </si>
  <si>
    <t>A9</t>
  </si>
  <si>
    <t xml:space="preserve">Kit contenente i materiali per poter svolgere 18 esperimenti ed osservazioni scientifiche. Gli argomenti trattati sono: • Le esperienze di Faraday con il magnete permanente• Le esperienze di Faraday con l’elettromagnete • Il flusso magnetico• La legge di Neumann• La legge di Lenz• La legge dell’induzione elettromagnetica• Il flusso magnetico e la legge sinusoidale• La corrente alternata• Le proprietà delle correnti alternate; il valore efficace• Gli strumenti di misura in corrente alternata• Il trasformatore• Il rendimento di un trasformatore • L’autoinduzione• L’autoinduzione e la corrente alternata • L’impedenza• La reattanza induttiva   </t>
  </si>
  <si>
    <t>Generatore di Van de Graaff</t>
  </si>
  <si>
    <t>Il generatore di Van de Graaff è una macchina elettrostatica che, mediante una cinghia in movimento, accumula cariche elettrostatiche sulla superficie di una sfera cava posizionata in cima ad una colonna trasparente ed isolata che permette agli studenti di vedere chiaramente il funzionamento del sistema.E’ fornita con una sfera di 225 mm di diametro che può generare approssimativamente 150 ÷ 200 KV.Sia manuale che motorizzato. Sfera di scarica, piumetto elettrostatico e mulinello elettrostatico sono inclusi. E’ possibile regolare la distanza tra le due sfere grazie ad un braccio articolato posizionato sulla base.Dimensioni:Diametro delle sfere: 225 mm e 70 mmAltezza: circa 650 mmBase: 250 x 350 mm</t>
  </si>
  <si>
    <t xml:space="preserve">L’elettrostatica </t>
  </si>
  <si>
    <t>S87</t>
  </si>
  <si>
    <t>Kit contenente i materiali per poter svolgere 18 esperimenti ed osservazioni scientifiche. Gli argomenti trattati sono: • L’elettrizzazione.• Protoni ed elettroni.• Le forze elettriche.• L’induzione elettrostatica.• Il doppio pendolo elettrico.• Conduttori e isolanti.• L’elettroscopio a foglia.• Rivelazione della carica elettrica.• Il segno di una carica elettrica.• La macchina elettrostatica di Wimshurst.• Lampi e fulmini.• Il campo elettrico.• Come rivelare l’esistenza di un campo elettrico.• Il potere delle punte.• Il mulinello elettrico.• La danza delle palline.• Il piumetto elettrico.• Il motore elettrostatico.</t>
  </si>
  <si>
    <t xml:space="preserve">Kit sui circuiti elementari </t>
  </si>
  <si>
    <t>Questo kit consente, a chi inizia lo studio dell’elettrologia, di eseguire esperienze sui più semplici circuiti elettrici. Gli argomenti trattati sono: • Lampada semplice con interruttore;• Lampada in serie con interruttore;• Lampade in parallelo con interruttori.</t>
  </si>
  <si>
    <t xml:space="preserve">Kit per esperienze sui circuiti elettrici </t>
  </si>
  <si>
    <t>Kit per svolgere esperimenti ed osservazioni sui circuiti elettrici. Gli argomenti trattati sono:  Il circuito elettrico• Uso degli strumenti• La prima legge di Ohm• Dipendenza della resistenza dalla temperatura• Lampade in serie• Lampade in parallelo• Carichi in serie• Carichi in parallelo• Le reti elettriche. Da utilizzare con un alimentatore a bassa tensione regolabile da 0 a 12V. Struttura in metallo verniciato. Dimensioni pannello: 57x33 cm.</t>
  </si>
  <si>
    <t xml:space="preserve">Kit modulare per lo studio dei circuiti elettrici </t>
  </si>
  <si>
    <t>Questo  kit  modulare  consente  l’esecuzione  di  14  esperienze  relative  alla  conduzione  elettrica,  riducendo  al  minimo  l’uso  di  cavi  di  collegamento.  In  tal  modo,  oltre  a  semplificare la realizzazione operativa dei circuiti, si evidenzia la loro schematizzazione. Si consiglia per l’utilizzo dell’apparecchiatura un alimentatore, non in dotazione, cod. 4991. Dimensioni della tavola di montaggio: 45x33 cm. Gli argomenti trattati sono: • Lampada con interruttore• Il fusibile di protezione• Lampade in serie con comando unico• Lampade in parallelo con comando unico• Lampade in parallelo con deviatore• Lampade con doppio comando per mezzo di due deviatori• Lampada con doppio comando con relé• Uso del voltmetro e dell’amperometro• La prima legge di Ohm• La seconda legge di Ohm• Il reostato• Il potenziometro• Circuiti in serie• Circuiti in parallelo</t>
  </si>
  <si>
    <t>Alimentatore regolabile in continuo. Tensione di ingresso 100V - 253V CA 50 Hz/60 Hz +/- 2 Hz. Necessario per cod. 5332.</t>
  </si>
  <si>
    <t xml:space="preserve">Kit modulare per lo studio dell’elettronica di base </t>
  </si>
  <si>
    <t>Questo kit modulare consente l’esecuzione di 18 esperienze sui principi dell’elettronica, dai componenti reattivi ai semiconduttori. Il vantaggio principale consiste nell’utilizzo al minimo dei cavi di collegamento. In tal modo, oltre a semplificare la realizzazione operativa dei circuiti, si evidenzia la loro schematizzazione. Gli argomenti trattati sono:  Il condensatore in corrente continua• Tensione e corrente efficace• Il condensatore in corrente alternata• La reattanza capacitiva• La reattanza induttiva• Il circuito RCL - l’impedenza• Il filtro passa-basso• Il filtro passo-alto• La conducibilità nei metalli e nei semiconduttori• La giunzione P-N, il diodo e il LED• Il raddrizzatore ad una semionda• Il raddrizzatore a doppia semionda• Il raddrizzatore filtrato• Il transistor• Il transistor come interruttore• Il transistor come amplificatore• Il fotoresistore• Il termistore. Per l’esecuzione delle esperienze in corrente alternata è necessario l’uso del generatore di funzioni cod. 5718, non incluso. Dimensioni della tavola di montaggio: 45x33 cm</t>
  </si>
  <si>
    <t>Generatore di segnali in bassa frequenza</t>
  </si>
  <si>
    <t>Fornisce forme d’onda sinusoidale, quadra o triangolari. È un generatore di segnali di precisione, amplificato in potenza. È in grado di generare onde sinusoidali, onde quadre e onde triangolari. La frequenza del generatore varia da 0.1 Hz a 100 KHz. La potenza massima in uscita è di 4 W. Dotato di display a LED con indicazione della frequenza e doppia uscita 4 Ω - 600 Ω. Necessario per cod. 5334 e 8514.</t>
  </si>
  <si>
    <t xml:space="preserve">Kit per le esperienze di Faraday </t>
  </si>
  <si>
    <t>Con questo kit è possibile realizzare le esperienze fondamentali sull’induzione elettromagnetica. Materiale fornito: 1 Pila, 1 Interruttore, 1 Galvanometro, 1 Magnete lineare, 1 Doppio rocchetto, 2 Cavetti da 60 cm, 3 Cavetti da 30 cm, 2 Pinze a coccodrillo, 1 Manuale, 1 Box piccolo.</t>
  </si>
  <si>
    <t>Kit di elettromagnetismo</t>
  </si>
  <si>
    <t>Le esperienze di laboratorio sui circuiti elettrici sono complicate dall’uso di cavi per collegare i vari componenti. Diventa allora molto difficile variare la tipologia del circuito senza rischiare collegamenti errati o addirittura dannosi. Inoltre si perde di vista la struttura del circuito, il che è deleterio per la pratica didattica. Il presente kit si basa su moduli che possono essere assemblati in brevissimo tempo su una tavola. In tal modo la tipologia del circuito è immediatamente comprensibile e la sostituzione di un componente o la modifica del circuito diventano operazioni rapide e semplici. Gli argomenti trattati sono: • Le leggi di Ohm• La regolazione serie/parallelo• La carica e la scarica del condensatore• L’autoinduzione• I componenti reattivi in corrente alternata• L’induzione elettromagnetica• Il trasformatore• I circuiti oscillatori• La risonanza• Il circuito raddrizzatore. Materiali necessari non inclusi cod. 5718 e 5248.</t>
  </si>
  <si>
    <t>Alimentatore stabilizzato in bassa tensione da 3 A</t>
  </si>
  <si>
    <t>Particolarmente indicato nelle esperienze di elettrologia nelle quali non sono necessarie tensioni elevate, questo alimentatore è dotato di due uscite indipendenti:1a uscita: tensione stabilizzata regolabile con continuità da 0 a 20 V cc il cui valore è indicato da un voltmetro digitale. Corrente max 3 A.2a uscita: tensione 6 V ca. Corrente max 5 A. Dimensioni 240x130x160h mm. Necessario per cod. 8514.</t>
  </si>
  <si>
    <t>L’elettricità nella casa</t>
  </si>
  <si>
    <t>Circuiti realizzabili: 1. Impianto luce comandato da un solo punto.2. Impianto luce con due lampade in serie comandate da un solo punto.3. Impianto luce comandato da un solo punto più presa.4. Impianto luce con due lampade in parallelo comandate da un commutatore.5. Impianto luce comandato da due punti con due deviatori.6. Impianto luce comandato da due punti con relé di interruzione.7. Impianto luce comandato da tre punti.8. Impianto di suoneria con due pulsanti.</t>
  </si>
  <si>
    <t>Arduino Uno Rev3</t>
  </si>
  <si>
    <t>Arduino Uno Rev3 è una scheda elettronica basata sul microcontrollore Atmega328. Dispone di 14 ingressi/uscite  digitali (di cui 6 possono essere utilizzate come uscite PWM), 6 ingressi analogici, un cristallo oscillatore a 16 MHz, una connessione USB, un jack di alimentazione, un header ICSP e un pulsante di reset.
Contiene tutto il necessario per supportare il microcontrollore; per iniziare basta connettersi a un computer tramite un cavo USB o alimentarla con un trasformatore AC/DC o una batteria. La UNO si differenzia da tutte le schede precedenti in quanto non utilizza il convertitore USB-seriale FTDI ma un microcontrollare Atmega16U2 programmato come un convertitore USB-seriale.</t>
  </si>
  <si>
    <t>Arduino Student Set</t>
  </si>
  <si>
    <t>AKX00025</t>
  </si>
  <si>
    <t>Il kit contiene tutto il necessario per completare nove lezioni guidate passo passo con un massimo di 25 ore di apprendimento.
CONTIENE
• 1 scheda Arduino Uno
• 1 cavo USB
• 1 base di montaggio
• 1 multimetro
• 1 batteria snap 9V
• 1 batteria 9V
• 20 LED (5 rossi, 5 verdi, 5 gialli e 5 blu)
• 5 resistori 560Ohm
• 5 resistori 220Ohm
• 1 breadboard a 400 punti
• 1 resistore 1kOhm
• 1 resistore 10kOhm
• 2 potenziometri
• 2 condensatori 100uF
• Cavi jumper
• 5 pulsanti a pressione
• 1 sensore di luce
• 2 resistenze 4.7kOhm
• 1 cavo jumper nero
• 1 cavo jumper rosso
• 1 sensore di temperatura
• 1 piezo
• 1 cavo jumper femmina-maschio rosso
• 1 cavo jumper femmina-maschio nero
• 3 viti e bulloni</t>
  </si>
  <si>
    <t>Arduino Engineering Kit Rev2</t>
  </si>
  <si>
    <t>AKX00022</t>
  </si>
  <si>
    <t>Il kit comprende diverse parti personalizzate, un set completo di elettronica e tutti i componenti meccanici necessari per assemblare ogni progetto (un rover controllato da webcam, una motocicletta autobilanciata e un robot da disegno):
Arduino Nano 33 IoT
Nano Motor Carrier con IMU e caricabatteria
Tre set di pezzi meccanici per assemblare i progetti
Batteria agli ioni di litio 18650
Due motoriduttori con encoder
Motore DC con encoder
Servomotore
cavo USB
Due pennarelli per lavagna bianca
Due ruote
Chiave a brugola
Webcam
Filo di nylon
Viti, dadi e bulloni</t>
  </si>
  <si>
    <t>kit di sensori per Arduino UNO</t>
  </si>
  <si>
    <t>Kit educativo completo
L’Arduino Sensor Kit è il risultato della collaborazione ingegnosa tra Arduino e Seeedstudio.
Integra 10 moduli elettronici regolarmente utilizzati e uno shield Grove radunati su una scheda PCB, e non richiede nessuna saldatura e nessun cavo.
ATTENZIONE : L'utilizzazione del kit richiede un microcontrollore Arduino UNO (non incluso)
Questo kit è specialmente previsto per i campi di insegnamento e di apprendimento dell'elettronica e della programmazione.</t>
  </si>
  <si>
    <t>Robotica Weeemake Science Kit 9-in-1</t>
  </si>
  <si>
    <t>WeeeMake propone una piattaforma completa per l'assemblaggio di soluzioni robotiche, tra cui il Science Kit 9-in-1.
Il Science Kit 9-in-1 guida gli studenti nella creazione di 9 progetti tra cui meccanismo a doppio bilanciere, generatore, manovella, robot musicale, chitarra ad ultrasuoni, radar ad ultrasuoni ed altri progetti di automazione industriale. Grazie ai tutorial ed ai materiali a supporto, gli studenti accrescono non solo le loro abilità logiche e manuali, ma vengono introdotti ai principali princìpi fisici e meccanici.</t>
  </si>
  <si>
    <t>Starter kit per l'apprendimento automatizzato</t>
  </si>
  <si>
    <t>Questo kit consente di interfacciarsi con le tecnologie di riconoscimento facciale, riconoscimento degli oggetti, riconoscimento vocale, riconoscimento dei colori, riconoscimento dei codici QR, inseguimento delle linee e degli oggetti. Tutto questo permette di studiare l'intelligenza artificiale ma anche l'apprendimento automatizzato legato alle macchine.</t>
  </si>
  <si>
    <t>Laptop Modulare DIY Pi-top [3]</t>
  </si>
  <si>
    <t>PTIUGR300001</t>
  </si>
  <si>
    <t>Pi-top [3] non è solo un laptop modulare, ma una piattaforma completa per il making, il coding e la creatività. Avventurati passo passo nel mondo di pi-top [3]: segui la guida e assembla il tuo laptop, basato su Raspberry PI. Poi, grazie al Inventor's Kit incluso, dai vita a tutte le tue invenzioni: basta collegare la breadboard e scatenare la fantasia! L'ambiente di sviluppo è pre-installato: scegli il tuo linguaggio preferito e metti subito alla prova le tue capacità di programmatore.</t>
  </si>
  <si>
    <t>Robotica Abilix Krypton 6 - versione 2.0</t>
  </si>
  <si>
    <t>BAP532</t>
  </si>
  <si>
    <t>Raspberry Pi 4 modello B da 8GB</t>
  </si>
  <si>
    <t>Pi48GB</t>
  </si>
  <si>
    <t>Il Raspberry Pi 4 Modello B è l’ultimo prodotto della gamma di computer Raspberry Pi.
Offre un potenziamento senza precedente della velocità del processore, delle performance multimediali, della memoria e della connettività rispetto alla generazione precedente del Raspberry Pi 3 Modello B +, mantenendo la compatibilità con le versioni anteriori e un consumo elettrico simile.
Le funzionalità chiave di questo prodotto integrano un processore quad-core 64 bits alte performance, il supporto del doppio display con risoluzioni fino a 4K via un paio di porte micro-HDMI, un decodifica video materiale fino a 4Kp60, fino a 8 Go di RAM, due porte rete wireless a banda 2,4 / 5,0 GHz, capacità Bluetooth 5.0, Ethernet Gigabit, USB 3.0 e PoE (via un modulo aggiuntivo PoE HAT, separatamente).
La rete locale wireless a doppio banda e Bluetooth possiedono una certificazione di conformità modulare, ciò permette di concepire la scheda in prodotti finali con dei tests di conformità considerevolmente ridotti, migliorando i costi e i tempi di messa sul mercato.
Porte: 2 x micro HDMI, 1 x MIPI CSI, 2 x USB 2.0, 1 x micro SD, 2 x USB 3.0, 1 x MIPI DPI, 1 x GPIO</t>
  </si>
  <si>
    <t>Alimentatore nero per Raspberry PI4</t>
  </si>
  <si>
    <t>PI4BLACK</t>
  </si>
  <si>
    <t>Alimentatore micro USB Raspberry Pi 3 ufficiale - prese elettriche europee
L'alimentatore (PSU) consigliato per Raspberry Pi 3. Questo alimentatore elettrico è dotato di un cavo da 1,5 m e di una presa maschio micro USB.
Protezione contro i cortocircuiti, il surriscaldamento, la sovraccarica di corrente
Basso consumo di corrente in stand-by</t>
  </si>
  <si>
    <t>Case protettivo con tastiera per Raspberry Pi 4</t>
  </si>
  <si>
    <t>BKEYBOARDCASE2</t>
  </si>
  <si>
    <t>Case di protezione con tastiera QWERTY
Collega semplicemente il supporto sopra il supporto di schermo ufficiale per Raspberry PI 4 e ottieni una postazione di lavoro completa e compatta
Si collega al Raspberry Pi 4 via Bluetooth
Alta capacità di autonomia e può essere ricaricato via Micro USB</t>
  </si>
  <si>
    <t>Camera per Raspberry Pi 4 da 64MP</t>
  </si>
  <si>
    <t>B0399</t>
  </si>
  <si>
    <t>Contenuto
- Scheda camera 64MP
- Cavo FPC di 15 cm
Caratteristiche
- Messa a fuoco : manuale/auto
- Risoluzione del sensore : 9152 x 6944
- Modalità video su Raspberry Pi : 1080p30, 720p60 e 640 x 480p60/90
- Modalità video del modulo camera : 1280x720@120fps, 1920x1080@60fps, 2312x1736@30fps, 3840x2160@20fps, 4624x3472@10fps, 9152x6944@2.7fps
- Filtro colore : Quad Bayer Coding (QBC)
- Messa a fuoco : 8cm-INF
- Rapporto focale (F-Stop) : F1.8
- Lunghezza focale : 5.1mm
- Angolo visivo : 84 gradi in diagonale
- Alta risoluzione 64MP su Raspberry Pi 4B, Compute Module 4
- Risoluzione Superpixel 16 MP su Raspberry Pi 2, 3, CM3, Zero W, Zero 2 W
- Sistema operativo Raspberry Pi : Bullseye (32 o 64 bits)
- Tipo di otturatore : Rolling
- Formato di uscita : JPEG, RAW10, RGB, YUV
- Dimensioni : 25 x 24 mm
- Questa camera offre una risoluzione massima 64MP sui Raspberry Pi 4 e CM4 soltanto.</t>
  </si>
  <si>
    <t>Schermo 7" LCD touchscreen per Raspberry Pi</t>
  </si>
  <si>
    <t>WV14628</t>
  </si>
  <si>
    <t>Contenuto
- LCD HDMI 7 pollici 
- Cavo HDMI
- Adattatore HDMI verso micro HDMI
- Cavo USB A verso micro B
- Set di viti (x4 pezzi)
- Guida di avvio
Caratteristiche
- Touch multipunti 5
- Porta VGA per supporto delle periferiche VGA
- x2 output audio 3,5 mm - supporto circuito PA 2,6 W
- Convertitore protocollo USB per un controllo touch multipunti fluido
- Input di alimentazione USB 4 ~ 5,5 V
- Alimentazione a circuito di isolamento unidirezionale :
- Quando è alimentato via la porta touch : la tensione di 5 V della porta touch fornirà un'alimentazione per la funzione touch e il circuito di visualizzazione. 
- Quando è alimentato via la porta di alimentazione soltanto, la porta touch fornirà un'alimentazione per la funzione touch, e l'altro circuito sarà alimentato via la porta di alimentazione soltanto. I due input di alimentazione sono totalmente isolati.
- Impostazione della tensione VCOM
- Cavi blindati anti-interferenze LCD FFC, ideale per le applicazioni industriali
- Multipli tasti di configurazione del menu OSD per regolare la retroilluminazione e il colore di visualizzazione
- Circuito di comando LCD DC-DC
- Peso : 0,397 kg</t>
  </si>
  <si>
    <t>Notebook 255 G8</t>
  </si>
  <si>
    <t>2V0Q5ES</t>
  </si>
  <si>
    <t>Tipo di prodotto: Computer portatile, Fattore di forma: Clamshell. Famiglia processore: AMD Athlon Silver, Modello del processore: 3050U, Frequenza del processore: 2,3 GHz. Dimensioni schermo: 39,6 cm (15.6"), Tipologia HD: HD, Risoluzione del display: 1366 x 768 Pixel. RAM installata: 4 GB, Tipo di RAM: DDR4-SDRAM. Capacità totale di archiviazione: 256 GB, Supporto di memoria: SSD. Modello scheda grafica integrata: AMD Radeon Graphics. Sistema operativo incluso: Windows 10 Pro.</t>
  </si>
  <si>
    <t>Notebook HP 255 G8</t>
  </si>
  <si>
    <t>Avere la giusta tecnologia a portata di mano è importante, soprattutto se l’insegnante deve coinvolgere i bambini in attività interattive utilizzando, per esempio, il video proiettore per stimolare la creatività dei bambini a 360°. Il notebook HP con sistema operativo Windows 10 Pro è il prodotto pronto all’uso adatto all’esigenze dell’aula creativa</t>
  </si>
  <si>
    <t>Sanako Study1200 Perp (21-40 Dev)</t>
  </si>
  <si>
    <t>7100500_L40</t>
  </si>
  <si>
    <t>Licenza Sanako Study1200 senza scadenza valida per 1 utente (il prezzo indicato è relativo all'acquisto della licenza per 21–40 device) versione 9.x ATTENZIONE: i dispositivi degli insegnanti vanno conteggiati come dispositivi "attivi", andrà di conseguenza previsto l'acquisto di una licenza anche per loro.</t>
  </si>
  <si>
    <t>My Cloud EX2 Ultra</t>
  </si>
  <si>
    <t>WDBVBZ0000NCH</t>
  </si>
  <si>
    <t>NAS a 2 alloggiamenti senza dischi WD My Cloud EX2 Ultra da 0 TB, NAS, RAID, backup automatico per computer PC e Mac, sincronizzazione file, server multimediale, streaming video, condivisione file, compatibile con Time Machine, storage video. Hardisk non incluso.</t>
  </si>
  <si>
    <t>Sanako Headset cuffie con microfono</t>
  </si>
  <si>
    <t>SLH-07</t>
  </si>
  <si>
    <t xml:space="preserve">Le cuffie con microfono Sanako offrono una eccellente qualità di suono, per una performance audio ottimale. È studiata per offrire massima efficacia nella comunicazione. Ha una qualità audio superiore, elimina i rumori esterni e permette agli studenti di distinguere le differenze tra le varie intonazioni e inclinazioni vocali, così da valorizzare la sua utilità in diverse attività basate sull'ascolto. Presentano cuscinetti auricolari sostituibili e morbidi, e un archetto imbottito per donare massimo confort anche durante un utilizzo prolungato. Sono inoltre regolabili e adattabili per permettere un fit perfetto per chiunque. Risposta di frequenza 20-20k Hz, sensibilità 105+/-3 dB.  </t>
  </si>
  <si>
    <t>Tavolo con piano luminoso 85x130</t>
  </si>
  <si>
    <t>H-M079_410</t>
  </si>
  <si>
    <t>Tavolo regolabile con piano luminoso Grapholux, regolabile in
altezza ed inclinazione con sistema telescopico. Bloccaggio
manuale con quattro volantini.
Elevazione 85/115 cm. Inclinazione 0/30°.
Misure 85x130cm.</t>
  </si>
  <si>
    <t>Tavolo Mini Architetto 75x105</t>
  </si>
  <si>
    <t>EMME_TAVARC_75105</t>
  </si>
  <si>
    <t>Tavolo da disegno per laboratori scolastici con elevazione e inclinazione regolabili, sistema telescopico, bloccaggio a volantini. Con poggiapiedi. Inclinazione massima 30°. Misure 75x105cm.
Kit comprensivo di telaio, ripiano poggialibri e piano da disegno in nobilitato melamminico bianco con finitura opaca, spessore 18mm.</t>
  </si>
  <si>
    <t>Cassettiera Porta Disegni 10 cassetti</t>
  </si>
  <si>
    <t>H-A0_10C</t>
  </si>
  <si>
    <t>Cassettiere per archiviazione disegni in formato DIN A1 e A0. Lo scorrimento dei cassetti è su cuscinetti estraibili.
Serratura con chiusura simultanea dei cassetti. Maniglie in acciaio cromato e porta cartellini cromati. Cassetto con
frontalino H7, contenimento laterale 4,7, volumetria utile 5,5. Guide cassetto EMME con apertura parziale 2/3. Le
cassettiere sono formate da elementi modulari: base (zoccolo o base su ruote) + due
corpi a 5 cassetti sovrapposti + coperchio metallico. VERNICIATURA: BIANCO SEMILUCIDO.
Dimensioni esterno 144x96x94.5 cm, utile cassetto 132x93x4.7/5.5cm</t>
  </si>
  <si>
    <t>WACOM ONE 13" PEN DISPLAY</t>
  </si>
  <si>
    <t>DTC133W0B</t>
  </si>
  <si>
    <t>Wacom One ti offre una splendida esperienza di utilizzo. Include tutto l'essenziale per valorizzare la tua vita digitale. Stiamo parlando della sensazione naturale della penna sullo schermo da 13,3”, del software creativo incluso e perfino della possibilità di collegare dispositivi Android. Ed è anche compatibile con le penne dei principali marchi. Con Wacom One si ha a disposizione un display a colori delle dimensioni quasi di un foglio A4. Libertà digitale per realizzare bozzetti, dipingere, inserire note, modificare e condividere contenuti. Include software creativi: basta registrare il prodotto e riceverai Bamboo Paper Pro, Clip Studio Paint Pro (licenza per 3 mesi), Adobe Photoshop &amp; Lightroom (licenza per 2 mesi) e Adobe Fresco (licenza per 6 mesi).</t>
  </si>
  <si>
    <t>Notebook Lenovo V15 IIL Intel i5 8GB 256GB W10PRO</t>
  </si>
  <si>
    <t>82C500A3IX</t>
  </si>
  <si>
    <t>Notebook Lenovo V15 ILL con Processore Intel Core i5-1035G1, Display FHD da 15.6" (1920x1080), 8GB RAM, 256GB SSD M.2 , Sistema operativo Windows 10 Pro</t>
  </si>
  <si>
    <t>Scanner 3D SOL Pro</t>
  </si>
  <si>
    <t>7300A004002</t>
  </si>
  <si>
    <t>SOL 3D Pro è uno scanner desktop compatibile sia con Windows che con macOS. E' piccolo e leggero e usa una combinazione di triangolazione laser e tecnologia a luce bianca. I modelli 3D sono visualizzabili direttamente sul PC attraverso il software SOL Viewer e possono essere esportati in vari formati per essere modificati mediante software di terze parti. Attraverso il piatto rotante e il software dedicato SOL Creator, unita alla calibrazione automatica, una risoluzione della fotocamera da 8MP e un'accuratezza fino a 0,05 mm, è possibile ottenere scansioni professionali molto precise e di assoluta qualità.</t>
  </si>
  <si>
    <t>Incisore laser e laser cutter</t>
  </si>
  <si>
    <t>KBLASER1</t>
  </si>
  <si>
    <t>Tecnologie rivoluzionarie consentono all’utente di dare forma al metallo e quasi tutti i materiali, dando vita a tutti i progetti compresi quelli scolastici. Dotato di un'ampia area di lavoro e facilità di utilizzo è lo strumento perfetto per le scuole e la didattica.</t>
  </si>
  <si>
    <t>VILI p. 2.5 LEDwall fissa/indoor 640x480x54,3 mm</t>
  </si>
  <si>
    <t>HVI25</t>
  </si>
  <si>
    <t>VILI P. 2.5 LEDwall installazione fissa
- Indoor - pannelli 640x480x54,3 mm
supporta high refresh a 3.840 Hz, ha un angolo di visione orizzontale di 160°.
Il passo di 2,5 mm consente un’elevata definizione e permette di vedere meglio le immagini da vicino.
La tecnologia SMD 2121, con 3 diodi RGB all’interno di un’unica capsula quadrata, garantisce minor distanza fra i singoli pixel per una più alta risoluzione. Il sistema di manutenzione frontale si basa su placche magnetiche poste dietro ai moduli che si agganciano al cabinet. Ideale in ambito Retail (installazioni in centri commerciali, nelle vetrine di negozi, in locali, pub, discoteche, banche, ristoranti, cinema e teatri e trasporti (porti e aeroporti).</t>
  </si>
  <si>
    <t>Importo da destinare al laboratorio</t>
  </si>
  <si>
    <t>Totale Arredo con IVA</t>
  </si>
  <si>
    <t>Totale Dotazioni Digitali con IVA</t>
  </si>
  <si>
    <t>Tipologia Prodotto</t>
  </si>
  <si>
    <t>Dotazione Digitale</t>
  </si>
  <si>
    <t>Installazione già inclusa nel prezzo</t>
  </si>
  <si>
    <t>OPS Standard HELGI i5 10210U / RAM 8GB / SSD 256GB</t>
  </si>
  <si>
    <t>H64I5108256</t>
  </si>
  <si>
    <t xml:space="preserve">OPS Standard HELGI i5 10210U / RAM 8GB / 256GB SSD
Modulo Wi-Fi incluso.
</t>
  </si>
  <si>
    <t>Dotazioni digitali</t>
  </si>
  <si>
    <t>Licenza Windows 11 Professional + Installazione</t>
  </si>
  <si>
    <t>WIN11ESDVL</t>
  </si>
  <si>
    <t>Licenza Retail valida per un Pc, Nessuna scadenza, Aggiornamenti perpetui
SERVIZIO DI INSTALLAZIONE INCLUSO</t>
  </si>
  <si>
    <t>installazione inclusa nel prezzo</t>
  </si>
  <si>
    <t>Chimpa School Premium 1 disposivo 3 anni</t>
  </si>
  <si>
    <t>CHCSP-3Y-WIA</t>
  </si>
  <si>
    <t>Licenza Chimpa School Premium della durata di 3 anni valida per 1 DISPOSITIVO. Con Chimpa la gestione dei dispositivi diventa facile e veloce avendo la possibilità di distribuire applicazioni da remoto, applicare restrizioni sui dispositivi garantendo così la sicurezza degli studenti costruendo un ambiente di lavoro controllato e protetto. Nella versione Premium la licenza consente di monitorare l’utilizzo che viene fatto dei dispositivi avendo accesso al tempo di utilizzo degli stessi, siti web visitati ed in traffico dati in ingresso ed in uscita.</t>
  </si>
  <si>
    <t>Chimpa Defence Antivirus Android/iOS (3 anni)</t>
  </si>
  <si>
    <t>CH-MTD-3Y-IA</t>
  </si>
  <si>
    <t>Il modulo Chimpa Threat Defense Antivirus della validità di 3 anni per 1 dispositivo ANDROID o iOS consente di trasformare il dispositivo in uno strumento sicuro ma soprattutto protetto da qualsiasi minaccia proveniente dalla navigazione in rete. Con Antivirus e Firewall integrati e disposti a bordo del dispositivo i dati della scuola e i dispositivi sono protetti da potenziali attacchi provenienti dall’esterno.</t>
  </si>
  <si>
    <t>Chimpa Defence Antivirus per Windows (3 anni)</t>
  </si>
  <si>
    <t>CH-MTD-3Y-WIN</t>
  </si>
  <si>
    <t>Il modulo Chimpa Threat Defense Antivirus della validità di 3 anni per 1 dispositivo WINDOWS consente di trasformare il dispositivo in uno strumento sicuro ma soprattutto protetto da qualsiasi minaccia proveniente dalla navigazione in rete. Con Antivirus e Firewall integrati e disposti a bordo del dispositivo i dati della scuola e i dispositivi sono protetti da potenziali attacchi provenienti dall’esterno.</t>
  </si>
  <si>
    <t>Spettrofotometro da banco</t>
  </si>
  <si>
    <t>SMART-ANALYSIS</t>
  </si>
  <si>
    <t>Smart Analysis è la prima piattaforma per analisi spettrofotometriche guidata interamente da un’APP Android, che si scarica sul tablet e che assiste l’utente durante l’intera analisi. Il sistema Smart Analysis permette di svolgere analisi chimiche (enzimatiche, colorimetriche e di densità ottica, D.O.) su matrici liquide; progettato per essere utilizzato da qualsiasi tipologia di utente. Si contraddistingue per essere portatile (grazie alla batteria al litio integrata), connesso (la scheda elettronica integrata è dotata di connessione WiFi e Bluetooth) e modulare (utilizzabile con diverse modalità di lavoro).</t>
  </si>
  <si>
    <t>Arredo</t>
  </si>
  <si>
    <t xml:space="preserve">EDERA armadio chiuso componibile MODULO BASE </t>
  </si>
  <si>
    <t>A.BOX.H5.C5.CH.RTS.BASE</t>
  </si>
  <si>
    <t>Armadiatura chiusa (con fondo) larga36,6cm profonda45cm , altezza con piedini regolabili 192/193cm da terra, dotata della possibilità di aggiungere altri moduli per formare una configurazione di armadiature curve e diritte. In materiale certificato FSC e Ignifugo classe1.  Prodotto consegnato da montare, escluso viteria per fissaggio a muro (non in dotazione).</t>
  </si>
  <si>
    <t>Mobile con ante e serratura - 4 ripiani 185 cm</t>
  </si>
  <si>
    <t>ATL.PB.4</t>
  </si>
  <si>
    <t>Mobile con struttura in melaminico da 19 mm con bordi in ABS.
Composto da:
2 ante a battente in truciolare melaminico, con serratura e 2 maniglie in alluminio cromato.
4 livellatori di supporto a pavimento.
4 ripiani in metallo con vernice epossidica, regolabili in altezza. Misure 100x44x185cm.</t>
  </si>
  <si>
    <t>Laboratorio di Chimica</t>
  </si>
  <si>
    <r>
      <rPr>
        <b/>
        <sz val="11"/>
        <color theme="1"/>
        <rFont val="Roboto"/>
      </rPr>
      <t>Linea Ufficio Srl</t>
    </r>
    <r>
      <rPr>
        <sz val="11"/>
        <color theme="1"/>
        <rFont val="Roboto"/>
      </rPr>
      <t xml:space="preserve">
Via Pasubio, 18 - San Benedetto del Tronto (AP)
marketing@lineaufficio-srl.it - 0735.762025</t>
    </r>
  </si>
  <si>
    <t>Laboratorio di Fisica</t>
  </si>
  <si>
    <t>di cui</t>
  </si>
  <si>
    <t>OPS Standard HELGI i5 10210U / RAM 8GB / 256GB SSD
Modulo Wi-Fi incluso</t>
  </si>
  <si>
    <t>Laboratorio Agrario</t>
  </si>
  <si>
    <t>installazione  già inclusa nel prezzo</t>
  </si>
  <si>
    <t>TIGLIO Meeting 200,5x90,5cm h105,7cm</t>
  </si>
  <si>
    <t>T.ML.M.O20090.M6HfB.BB</t>
  </si>
  <si>
    <t>Tavolo da lavoro in piedi di forma ovale e struttura con piedini. Dimensioni: 200,5x90,5cm, altezza 105,7cm. Materiale: piano in truciolare spessore 22mm rivestito in melamina bianca con bordo in ABS spessore 2mm, struttura in metallo verniciato colore bianco. Prodotto consegnato da montare.</t>
  </si>
  <si>
    <t>10</t>
  </si>
  <si>
    <t>Laboratorio Energie Rinnovabili</t>
  </si>
  <si>
    <t>installazione già inclusa nel prezzo</t>
  </si>
  <si>
    <t>OPS Standard HELGI i5 10210U / RAM 8GB / 256GB SSD
Modulo Wi-Fi incluso.</t>
  </si>
  <si>
    <t>Licenza Retail valida per un Pc, Nessuna scadenza, Aggiornamenti perpetui
SERVIZIO DI INSTALLAZIONE INCLUSO</t>
  </si>
  <si>
    <t>Laboratorio Elettronica</t>
  </si>
  <si>
    <t>SALICE h43cm, struttura grigia, seduta blu</t>
  </si>
  <si>
    <t>SD.ST.4GF.M5.BL</t>
  </si>
  <si>
    <t>Seduta ergonomica con struttura di altezza M5. Dimensioni: altezza seduta 43cm, altezza schienale 40cm. Materiale: scocca in polipropilene di colore blu R5017, struttura grigia in metallo verniciato. Dotata di maniglia sulla scocca per una comoda presa che ne facilita lo spostamento. Struttura monoscocca ad alto spessore per una maggiore robustezza. Superficie facilmente lavabile ed igienizzabile. La sedia Salice è pensata per una grande varietà di utilizzi. E’ impilabile, fino a 7 unità, per permettere una facile rimodulazione degli spazi. L’inclinazione della sua struttura è studiata per l’antiribaltamento. Certificata secondo la normativa europea EN 1729/1. Prodotto consegnato montato. Disponibili varie colorazioni e altezze.</t>
  </si>
  <si>
    <t>Laboratorio Robotica</t>
  </si>
  <si>
    <t>CREO per robotica, Hda 64 a 82cm</t>
  </si>
  <si>
    <t>T.RBT.M.130130.MXrGC.BRV</t>
  </si>
  <si>
    <t>Tavolo per robotica di forma quadrata, completo di gambe ad altezza variabile con ruote a scomparsa di tipo automatico "push pull". Dimensioni: 130x130cm, altezza al piano da 64 a 82cm. Materiale: piano in truciolare spessore 22mm rivestito in melamina bianca e spondine in melammina rovere,  gambe in metallo verniciato colore grigio. Le spondine fissate al piano devono essere facilmente smontabili e inseribili nel sottopiano. Prodotto consegnato da montare.</t>
  </si>
  <si>
    <t>Laboratorio Linguistico</t>
  </si>
  <si>
    <t>Conf. 2 Banchi Trapezio H 78cm</t>
  </si>
  <si>
    <t>H-ZGD65-GRGR-2-L2T</t>
  </si>
  <si>
    <t>Conf. 2 Sedie alunno HELGI H44cm ARANCIO/GRIGIO</t>
  </si>
  <si>
    <t>H-YGD52-ORGR-2</t>
  </si>
  <si>
    <t>MIRTO fonoassorbente, con ruote per 2 pannelli</t>
  </si>
  <si>
    <t>PNL.PVB.FN.130183.BS.2R.S</t>
  </si>
  <si>
    <t>Pannello DIVISORIO ad alta capacità FONOASSORBENTE da pavimento, AUTOPORTANTE, comprensivo di supporti con 2ruote con freno, per un facile spostamento  erimodulazione del layout della stanza. Dimensioni: 130xH183cm spessore 4cm. Materiale: struttura interna in metallo, imbottitura in fibra di poliestere ad alto assorbimento acustico ignifuga eq.classe1, rivestimento in tessuto, colore a scelta. Prodotto consegnato assemblato con staffa di supporto da inserire.</t>
  </si>
  <si>
    <t>TIGLIO fisso 160x70cm H71,8cm, con ruote</t>
  </si>
  <si>
    <t>T.ML.M.F.16070.M5rGC.BB</t>
  </si>
  <si>
    <t>Tavolo di forma rettangolare con piano fisso e gambe altezza M5 (circa72cm)con ruote. Dimensioni: 160x70cm Materiale: piano in truciolare FSC Mix spessore 22mm rivestito in melamina bianca con bordo in ABS spessore 2mm, gambe in metallo verniciato colore grigio. Il prodotto è aggregabile: il piano è predisposto per il montaggio di 4 ganci sugli spigoli al fine di unire i tavoli tra loro. Prodotto consegnato da montare, dotato di documentazione e conforme ai Criteri Ambientali Minimi DM 23 Giugno 2022 n.254</t>
  </si>
  <si>
    <t>Disco 2TB per NAS</t>
  </si>
  <si>
    <t>WDRED</t>
  </si>
  <si>
    <t>Laboratorio Artistico</t>
  </si>
  <si>
    <t>Tipologia prodotto</t>
  </si>
  <si>
    <t>Laboratorio di informatica</t>
  </si>
  <si>
    <t>Totale beni e servizi</t>
  </si>
  <si>
    <t>Notebook HP 255 G8 Ryzen5 8GB 256GB W10PRO</t>
  </si>
  <si>
    <t>2V0R0ES</t>
  </si>
  <si>
    <t>Notebook HP 255 G8, Processore Ryzen5 3500U, Display HD 15.6", RAM 8GB DDR4 2400, SSD 256GB, Windows 10 Pro (National Academic), garanzia 2 anni</t>
  </si>
  <si>
    <t>Notebook HP 250 G8 Intel i3 HD 4GB 256GB W10PRO</t>
  </si>
  <si>
    <t>2V0P2ES</t>
  </si>
  <si>
    <t>Notebook HP 250 G8, Processore i3-1005G1, Display 15.6" HD, RAM 4GB DDR4 2666, SSD 256GB, Windows 10 Pro (NationalAcademic), garanzia 2 anni</t>
  </si>
  <si>
    <t>BUNDLE Notebook HP 250 G8 Intel i3 HD 8GB 256GB W10PRO</t>
  </si>
  <si>
    <t>2V0P2ES+</t>
  </si>
  <si>
    <t>Bundle Notebook HP 250 G8, Processore i3-1005G1, Display 15.6" HD, RAM 4GB DDR4 2666, SSD 256GB, Windows 10 Pro (National Academic), garanzia 2 anni + Estensione di 4GB RAM</t>
  </si>
  <si>
    <t>Notebook Lenovo V15 ADA Ryzen5 4GB 256GB W10PRO</t>
  </si>
  <si>
    <t>82C7S01600</t>
  </si>
  <si>
    <t>Notebook Lenovo con Processore AMD Ryzen5-3500U, Display FHD da 15,6" (1920x1080), 4GB RAM, 256GB SSD M.2, Windows 10 Pro (National Academic)</t>
  </si>
  <si>
    <t>BUNDLE Notebook Lenovo V15 ADA Ryzen5 8GB 256GB W10PRO</t>
  </si>
  <si>
    <t>82C7S01600+</t>
  </si>
  <si>
    <t>Bundle Notebook Lenovo con Processore AMD Ryzen5-3500U, Display FHD da 15,6" (1920x1080), 4GB RAM, 256GB SSD M.2, Windows 10 Pro + 4GB RAM</t>
  </si>
  <si>
    <t>Notebook HP 250 G7 i3 4GB 256GB W10PRO DVD-RW</t>
  </si>
  <si>
    <t>1Q3C6ES</t>
  </si>
  <si>
    <t>HP 250 G7. Tipo di prodotto: Computer portatile, Fattore di forma: Clamshell. Famiglia processore: Intel® Core™ i3, Modello del processore: i3-1005G1, Frequenza del processore: 1,2 GHz. Dimensioni schermo: 39,6 cm (15.6"), Tipologia HD: Full HD, Risoluzione del display: 1920 x 1080 Pixel. RAM installata: 4 GB, Tipo di RAM: DDR4-SDRAM. Capacità totale di archiviazione: 256 GB, Supporto di memoria: SSD, Tipo drive ottico: DVD-RW. Sistema operativo incluso: Windows 10 Pro Education. Colore del prodotto: Nero</t>
  </si>
  <si>
    <t>BUNDLE Notebook HP 250 G7 i3 HD 8GB 256GB W10PRO DVD-RW</t>
  </si>
  <si>
    <t>1Q3C6ES+</t>
  </si>
  <si>
    <t>Bundle Notebook HP 250 G7 con Processore Intel Core i3-1005G1, Display HD da 15,6" (1366x768), 4GB SDRAM, 256GB SSD M.2, Scheda grafica UHD integrata, Windows 10 Pro, DVD-RW + 4GB RAM</t>
  </si>
  <si>
    <t>Notebook Lenovo V15 IIL Intel i3 4GB 256GB W10PRO</t>
  </si>
  <si>
    <t>82C5S01800</t>
  </si>
  <si>
    <t>Lenovo V V15. Tipo di prodotto: Computer portatile, Fattore di forma: Clamshell. Famiglia processore: Intel® Core™ i3, Modello del processore: i3-1005G1, Frequenza del processore: 1,2 GHz. Dimensioni schermo: 39,6 cm (15.6"), Tipologia HD: Full HD, Risoluzione del display: 1920 x 1080 Pixel. RAM installata: 4 GB, Tipo di RAM: DDR4-SDRAM. Capacità totale di archiviazione: 256 GB, Supporto di memoria: SSD. Modello scheda grafica integrata: Intel® UHD Graphics. Sistema operativo incluso: Windows 10 Pro Education. Colore del prodotto: Grigio</t>
  </si>
  <si>
    <t>BUNDLE Notebook Lenovo V15 IIL Intel i3 8GB 256GB W10PRO</t>
  </si>
  <si>
    <t>82C5S01800+</t>
  </si>
  <si>
    <t>Bundle Notebook Lenovo con Processore Intel Core i3-1005G1, Display HD da 15,6" (1366x768), 4GB SDRAM, 256GB SSD M.2, Scheda grafica UHD integrata, Windows 10 Pro + 4GB RAM</t>
  </si>
  <si>
    <t>Notebook Lenovo V15 ADA Ryzen3 4GB 256GB W10PRO</t>
  </si>
  <si>
    <t>82C7S01Q00</t>
  </si>
  <si>
    <t>Notebook Lenovo con Processore AMD Ryzen3-3250U, Display FHD da 15,6" (1920x1080), 4GB RAM, 256GB SSD M.2, Windows 10 Pro (National Academic)</t>
  </si>
  <si>
    <t>BUNDLE Notebook Lenovo V15 ADA Ryzen3 8GB 256GB W10PRO</t>
  </si>
  <si>
    <t>82C7S01Q00+</t>
  </si>
  <si>
    <t>Bundle Notebook Lenovo con Processore AMD Ryzen3-3250U, Display FHD da 15,6" (1920x1080), 4GB RAM, 256GB SSD M.2, Windows 10 Pro + 4GB RAM</t>
  </si>
  <si>
    <t>PC AIO ThinkCentre neo 30a 24</t>
  </si>
  <si>
    <t>Tastiera Lenovo USB</t>
  </si>
  <si>
    <t>4Y41C68662</t>
  </si>
  <si>
    <t>Lenovo Essential. Fattore di forma tastiera: Full-size (100%). Stile tastiera: Dritto. Interfaccia dispositivo: USB, Interruttore a chiave per tastiera: Interruttore a chiave a membrana, Struttura tastiera: QWERTY. Lunghezza cavo: 1,8 m. Utilizzo raccomandato: Universale. Colore del prodotto: Nero</t>
  </si>
  <si>
    <t>Mouse Lenovo USB</t>
  </si>
  <si>
    <t>4Y50R20863</t>
  </si>
  <si>
    <t>Lenovo 4Y50R20863. Fattore di forma: Ambidestro. Tecnologia di rilevamento del movimento: Ottico, Interfaccia dispositivo: USB tipo A, Risoluzione movimento: 1600 DPI, Tipo di pulsanti: Tasti premuti, Numero di tasti: 3, Tipo di scorimmento: Rotella. Colore del prodotto: Nero</t>
  </si>
  <si>
    <t xml:space="preserve">Lenovo Monitor L27m-30 </t>
  </si>
  <si>
    <t>66D0KAC2IT</t>
  </si>
  <si>
    <t>Lenovo L27 m-30, con il suo schermo IPS (In-Plane Switching) widescreen da 27", è ideale per il multitasking, la navigazione, il binge-watching di contenuti, i giochi e la formazione da casa. Inoltre, il design ergonomico sottile ed elegante, unitamente alla connessione versatile, si abbina perfettamente a qualsiasi abitazione. La risoluzione FHD con frequenza di aggiornamento elevata e la tecnologia AMD FreeSync forniscono immagini nitide e fluide, senza rallentamenti, per videochiamate impeccabili, lezioni online e giochi ultraveloci. Progettata per offrire audio e videoconferenze eccezionali, la soluzione completa L27 m-30 con webcam LC50 offre audio e video nitidi grazie alla fotocamera 1080P e al doppio microfono, che consentono agli utenti di lavorare, imparare e giocare nel comfort della loro casa.</t>
  </si>
  <si>
    <t>Lenovo Tab M10 Plus 10.3" WiFi Android 9 FHD</t>
  </si>
  <si>
    <t>ZA5T0302SE</t>
  </si>
  <si>
    <t>Con un corpo interamente in metallo e un design ultramoderno, Tab M10 FHD Plus di seconda generazione si distingue nel panorama dei tablet. Lo schermo Full HD da 26,16 cm (10,3") e i due altoparlanti con Dolby Atmos® ti offrono momenti di intrattenimento davvero coinvolgenti. E grazie alla stazione di ricarica smart opzionale, hai la possibilità di gestire la tua smart home attraverso Google Assistant. Puoi anche scegliere di proteggere il tuo dispositivo quando sei in viaggio con la custodia opzionale dedicata. In breve: non è un tablet qualsiasi.</t>
  </si>
  <si>
    <t>Monitor Inter. 75' C Series Wi-Fi RDM-Ready+Staffa</t>
  </si>
  <si>
    <t>HC7520M</t>
  </si>
  <si>
    <t>40 tocchi contemporanei LED ULTRA HD. Touch integrato | Tecnologia ad infrarossi. Speaker 20Wx2 integrati | USB Type-C Full-Link | Android 11. Tecnologia Zero Gap per consentire immagini più nitide con miglior contrasto e riduzione dei riflessi. Regolazione automatica della luminosità grazie al sensore di luce ambientale. Touch screen a infrarossi anche con guanti o qualsiasi altro oggetto solido. Vetro temperato anti-riflesso con spessore 4mm Mohs 7. Speaker stereo frontali integrati 20Wx2 | Potenza complessiva di 40W. Input HDMI 4K. Interfaccia Android in 4K completo. Processore Quad Core A55 | 4GB RAM, 32GB ROM. Slot compatibile con OPS Standard.
5 anni di garanzia on center, di cui 3 anni on site.
Modulo Wi-Fi incluso
Staffa a parete inclusa
La licenza Chimpa RDM è inclusa nel prezzo del Monitor Interattivo ma non attiva, per concludere la procedura è necessario fare richiesta a education@ligra.it.</t>
  </si>
  <si>
    <t>OPS Standard HELGI i5 10210U / RAM 8GB / 256GB SSD. Modulo Wi-Fi incluso.
SO non incluso</t>
  </si>
  <si>
    <t>Licenza LanSchool 5 anni (35-499 Dev)</t>
  </si>
  <si>
    <t>4L40Z97709</t>
  </si>
  <si>
    <t>Licenza 5 anni per 1 dispositivo (prezzo valido da 35 a 499 dispositivi) supporto tecnico incluso per la durata della licenza; ordine minimo 35 device.
LanSchool è il software che consente alla scuola di gestire i dispositivi della classe (Mac, Windows, Chromebook) anche in ambiente misto. La licenza dà accesso ad entrambe le versioni di LanSchool: Classica (ospitata su server) e Air (in cloud) sarà poi la scuola a decidere quale versione utilizzare in base alle proprie esigenze.
Con LanSchool si può: monitorare e proteggere sia gli studenti che i dispositivi; limitare l’accesso ai siti web (per mezzo di blacklist e whitelist ma anche bloccando completamente l’accesso a Internet); oscurare gli schermi; monitorare le anteprime degli schermi dei ragazzi; controllo da remoto dei dispositivi; visualizzazione delle cronologie web e app degli studenti; limitazione dell’utilizzo delle app; ricevere notifiche in base ai termini ricercati dagli studenti; effettuare screenschot degli schermi degli studenti; limitare la possibilità di stampare.
Su LanSchool è presente, inoltre, un sistema di comunicazione e condivisione dello schermo che consente: messaggistica; chat di gruppo; silenziamento dell’audio; lanciare la stessa applicazione su tutti i dispositivi; visualizzazione su tutti i dispositivi di un sito web; trasmissione dello schermo dell’insegnante in broadcast su tutti gli schermi; trasmissione dello schermo dello studente in broadcast su tutti gli schermi; inviare e ricevere dei file. L’insegnante può sottoporre agli studenti verifiche e test in tempo reale con un massimo di 100 domande con scelta multipla, vero/falso, e temi; i risultati delle verifiche sono consultabili ed esportabili in CSV.
LanSchool permette di monitorare anche lo stato della batteria; accensione e spegnimento da remoto; generare report dal server.</t>
  </si>
  <si>
    <t>Chimpa School Premium 1 dispositivo 7 anni</t>
  </si>
  <si>
    <t>CHCSP-7Y-WIA</t>
  </si>
  <si>
    <t>Licenza Chimpa School Premium della durata di 7 anni valida per 1 DISPOSITIVO. Con Chimpa la gestione dei dispositivi diventa facile e veloce avendo la possibilità di distribuire applicazioni da remoto, applicare restrizioni sui dispositivi garantendo così la sicurezza degli studenti costruendo un ambiente di lavoro controllato e protetto. Nella versione Premium la licenza consente di monitorare l’utilizzo che viene fatto dei dispositivi avendo accesso al tempo di utilizzo degli stessi, siti web visitati ed in traffico dati in ingresso ed in uscita.</t>
  </si>
  <si>
    <t>15</t>
  </si>
  <si>
    <t>Laboratorio Manipolazione Liquidi</t>
  </si>
  <si>
    <t>IPC – 201C Stazione di produzione</t>
  </si>
  <si>
    <t>SAI8020</t>
  </si>
  <si>
    <t>La stazione simula la fase di produzione di un processo di produzione ed imbottigliamento di liquidi. Il liquido utilizzato è acqua distillata. L’acqua viene spostata da un serbatoio all’altro grazie ad una pompa comandata da motore 24VDC. Include un flussimetro per la misurazione della portata. Le anomalie sono indicate da un segnale luminoso rosso. </t>
  </si>
  <si>
    <t>Su Richiesta</t>
  </si>
  <si>
    <t>IPC – 203 Stazione di pallettizzazione</t>
  </si>
  <si>
    <t>SAI8094</t>
  </si>
  <si>
    <t>La stazione simula la fase di pallettizzazione di un processo di produzione ed imbottigliamento di liquidi. Il suo compito consiste nel posizionare il prodotto finito in una delle 25 posizioni disponibili.  Il prodotto finito è costituito dal contenitore, riempito di liquido ed opportunamente tappato, che arriva dalla stazione precedente. Le anomalie sono indicate da un segnale luminoso rosso.</t>
  </si>
  <si>
    <t>IPC – 202B Stazione di imbottigliamento</t>
  </si>
  <si>
    <t>SAI8113</t>
  </si>
  <si>
    <t xml:space="preserve">La stazione simula la fase di imbottigliamento di un processo di produzione ed imbottigliamento di liquidi.  
Il liquido utilizzato è l’acqua distillata che proviene dalla stazione di produzione.  
I contenitori (Φ31mm, h50mm) e i coperchi utilizzati nel processo sono in plastica. Le anomalie sono indicate da un segnale luminoso rosso.   </t>
  </si>
  <si>
    <t>Assembly kit – gambe di supporto IPC-201,202,203</t>
  </si>
  <si>
    <t>SAI8905</t>
  </si>
  <si>
    <t xml:space="preserve">Profilo in alluminio estruso 
Regolazione dell’altezza </t>
  </si>
  <si>
    <t>Assembly kit – gambe di supporto IPC-20C</t>
  </si>
  <si>
    <t>SAI8904</t>
  </si>
  <si>
    <t>Applicazione SCADA per serie IPC-200</t>
  </si>
  <si>
    <t>SAI8006</t>
  </si>
  <si>
    <t xml:space="preserve">
L’applicazione SCADA permette, nella stazione IPC-201: 
-	Di supervisionare le variabili, quali pressione, flusso, livello e temperatura
-	Di controllare e cambiare i parametri ed il setpoint del controllore PID
-	Di lavorare in open loop
-	Di lavorare in closed loop via PLC
-	Di lavorare in closed loop via PID
Pemette inoltre il monitoraggio ed il controllo in remoto di tutte le stazioni mediante un’interfaccia grafica. È inclusa una licenza software per controllare fino a 50 variabili. 
</t>
  </si>
  <si>
    <t>Software di programmazione per IPC-200</t>
  </si>
  <si>
    <t>SAI7243</t>
  </si>
  <si>
    <t xml:space="preserve">Si tratta di una licenza del software di programmazione relativo al PLC integrato nel sistema.  </t>
  </si>
  <si>
    <t>AUTOSIM-200 16 licenze perpetue</t>
  </si>
  <si>
    <t>SAI1974-016</t>
  </si>
  <si>
    <t xml:space="preserve">autoSIM – 200 è un software per l’apprendimento di tecnologie legate all’automazione e consente all’utente di programmare su un sistema virtuale prima di trasferirlo ad un sistema reale. autoSIM – 200 include un PLC virtuale e permette la disegnazione, la simulazione e la modellazione 2D e 3D.  Con autoSIM – 200 è possibile disegnare ed eseguire simulazioni dinamiche e multi colore di circuiti pneumatici, elettropneumatici, idraulici, elettroidraulici, elettrici ed elettronici. Il software include una libreria di simboli standardizzati per le diverse tecnologie (pneumatica, idraulica, elettrica, elettronica).  
Può essere utilizzato stand – alone o corredato ad un’attrezzatura da laboratorio. </t>
  </si>
  <si>
    <t>Applicazioni 3D per serie IPC – 200</t>
  </si>
  <si>
    <t>SAI1977 – 016</t>
  </si>
  <si>
    <t>autoSIM-200 consente all’utente di simulare, controllare e supervisionare processi reali a partire da un sistema virtuale. 
Le Applicazioni 3D di SMC International Training permettono il monitoraggio ed il controllo delle attrezzature da laboratorio. 
Ogni applicazione include le seguenti funzionalità:
• Compatibilità con software di simulazione 
• Finestra indipendente con modello 3D, tastiera e comandi di controllo.
• Accesso alla tabella dei simboli per il programma generato.
• Accesso alle librerie e al pannello di simulazione per componenti in pneumatica, elettropneumatica, idraulica, elettroidraulica ed elettrica.
È richiesto il software autoSIM – 200.
Per il controllo, sono richieste una o più I/O card (SAI2443) 
Il numero di licenze di applicazioni 3D deve corrispondere al numero di licenze di autoSIM – 200. 
Licenze perpetue.</t>
  </si>
  <si>
    <t xml:space="preserve">Licenza eLEARNING – 200 </t>
  </si>
  <si>
    <t>SAIY620-016</t>
  </si>
  <si>
    <t>Licenza elearning-200. L’obiettivo della piattaforma eLEARNING – 200 è quello di presentare tutte le tecnologie alla base dell’automazione industriale. L’utente può scegliere come e quando seguire le lezioni online sulla base delle proprie esigenze. Corsi disponibili
-	Introduzione all’automazione industriale
-	Principi di pneumatica
-	Introduzione all’elettricità
-	Corrente continua
-	Corrente alternata 
-	Stato solido
-	Introduzione al cablaggio
-	Introduzione ai motori elettrici
-	Tecnologia dei sensori
-	Controllori logici programmabili
-	Controllo dei processi
-	Idraulica ed elettro idraulica
-	Robotica 
16 utenti, italiano.</t>
  </si>
  <si>
    <t>Training &amp; Commissioning</t>
  </si>
  <si>
    <t>Formazione</t>
  </si>
  <si>
    <t>Formazione in presenza condotta da esperti di 2 giorni inclusa</t>
  </si>
  <si>
    <t xml:space="preserve">Questo modello consente di dimostrare la trasformazione di energia potenziale idraulica in energia elettrica, senza ricorrere a sorgente di acqua. Esso, infatti, è dotato di una pompa ad immersione, la quale attinge l'acqua dalla vaschetta e la lancia contro le pale della turbina, creando così un ciclo continuo. Un voltmetro misura la tensione dei morsetti della dinamo e l'energia elettrica prodotta può accendere un LED, oppure mettere in rotazione un motorino elettrico provvisto di elica. La pompa richiede una tensione continua di 12 V. Si consiglia l'uso dell'alimentatore cod. 4991. </t>
  </si>
  <si>
    <r>
      <t xml:space="preserve">Le nuove metodologie didattiche rendono necessario riorganizzare la disposizione della classe in tempi brevi per assecondare le più svariate esigenze di apprendimento, garantendo al contempo la massima sicurezza
di studenti e docenti. Per soddisfare questa esigenza abbiamo studiato
una soluzione modulare completa di banchi, sedie ergonomiche e moduli
esagonali centrali per postazioni circolari composte da più banchi. Gli arredi
CLASSE 4.0 sono capace di adattarsi alle diverse esigenze della scuola di
oggi: dalle postazioni singole per la classica lezione frontale a configurazioni
multiple a isola, a ferro di cavallo o lineari, capaci di ospitare gruppi di 2, 4,
6 o più studenti e perfetti per attività collaborative.
Tutte le soluzioni sono disponibili con diverse altezze per andare incontro alle diverse stature degli studenti e rispondono sia alla normativa CE sulla sicurezza che ai requisiti stabiliti dal D.Lgs. n. 81/2008.
Sono inoltre certificati come UNI EN 1729-1:2016. </t>
    </r>
    <r>
      <rPr>
        <b/>
        <sz val="9"/>
        <color rgb="FF000000"/>
        <rFont val="Roboto"/>
      </rPr>
      <t xml:space="preserve">varie combinazioni di colore e misure disponibili.
</t>
    </r>
  </si>
  <si>
    <r>
      <t xml:space="preserve">Le nuove metodologie didattiche rendono necessario riorganizzare la disposizione della classe in tempi brevi per assecondare le più svariate esigenze di apprendimento, garantendo al contempo la massima sicurezza di studenti e docenti. Per soddisfare questa esigenza abbiamo studiato
una soluzione modulare completa di banchi, sedie ergonomiche e moduli esagonali centrali per postazioni circolari composte da più banchi. Gli arredi CLASSE 4.0 sono capace di adattarsi alle diverse esigenze della scuola di oggi: dalle postazioni singole per la classica lezione frontale a configurazioni multiple a isola, a ferro di cavallo o lineari, capaci di ospitare gruppi di 2, 4,
6 o più studenti e perfetti per attività collaborative. </t>
    </r>
    <r>
      <rPr>
        <b/>
        <sz val="9"/>
        <color rgb="FF000000"/>
        <rFont val="Roboto"/>
      </rPr>
      <t>varie combinazioni di colore e misure disponibili.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</si>
</sst>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0.00\ &quot;€&quot;;[Red]\-#,##0.00\ &quot;€&quot;"/>
    <numFmt numFmtId="44" formatCode="_-* #,##0.00\ &quot;€&quot;_-;\-* #,##0.00\ &quot;€&quot;_-;_-* &quot;-&quot;??\ &quot;€&quot;_-;_-@_-"/>
    <numFmt numFmtId="164" formatCode="_-* #,##0.00\ [$€-410]_-;\-* #,##0.00\ [$€-410]_-;_-* &quot;-&quot;??\ [$€-410]_-;_-@_-"/>
    <numFmt numFmtId="165" formatCode="#,##0.00\ &quot;€&quot;"/>
  </numFmts>
  <fonts count="18" x14ac:knownFonts="1">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20"/>
      <color rgb="FF1268B1"/>
      <name val="Roboto"/>
    </font>
    <font>
      <sz val="11"/>
      <color theme="1"/>
      <name val="Roboto"/>
    </font>
    <font>
      <b/>
      <sz val="12"/>
      <color theme="1"/>
      <name val="Roboto"/>
    </font>
    <font>
      <b/>
      <sz val="11"/>
      <color theme="1"/>
      <name val="Roboto"/>
    </font>
    <font>
      <sz val="8"/>
      <name val="Calibri"/>
      <family val="2"/>
      <scheme val="minor"/>
    </font>
    <font>
      <b/>
      <sz val="12"/>
      <name val="Roboto"/>
    </font>
    <font>
      <sz val="9"/>
      <color theme="1"/>
      <name val="Roboto"/>
    </font>
    <font>
      <b/>
      <sz val="11"/>
      <color rgb="FF000000"/>
      <name val="Roboto"/>
    </font>
    <font>
      <sz val="11"/>
      <color rgb="FF000000"/>
      <name val="Roboto"/>
    </font>
    <font>
      <b/>
      <i/>
      <sz val="12"/>
      <color theme="1"/>
      <name val="Roboto"/>
    </font>
    <font>
      <b/>
      <i/>
      <sz val="11"/>
      <color rgb="FFFF0000"/>
      <name val="Roboto"/>
    </font>
    <font>
      <b/>
      <i/>
      <sz val="11"/>
      <color theme="1"/>
      <name val="Roboto"/>
    </font>
    <font>
      <sz val="9"/>
      <color rgb="FF000000"/>
      <name val="Roboto"/>
    </font>
    <font>
      <b/>
      <sz val="9"/>
      <color rgb="FF000000"/>
      <name val="Roboto"/>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00B0F0"/>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3" fillId="0" borderId="0"/>
    <xf numFmtId="0" fontId="2" fillId="0" borderId="0" applyNumberFormat="0" applyFill="0" applyBorder="0" applyAlignment="0" applyProtection="0"/>
  </cellStyleXfs>
  <cellXfs count="99">
    <xf numFmtId="0" fontId="0" fillId="0" borderId="0" xfId="0"/>
    <xf numFmtId="0" fontId="5" fillId="2" borderId="0" xfId="0" applyFont="1" applyFill="1" applyAlignment="1">
      <alignment horizontal="center" vertical="top"/>
    </xf>
    <xf numFmtId="44" fontId="5" fillId="2" borderId="0" xfId="1" applyFont="1" applyFill="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horizontal="left" vertical="top"/>
    </xf>
    <xf numFmtId="0" fontId="5" fillId="2" borderId="0" xfId="0" applyFont="1" applyFill="1"/>
    <xf numFmtId="0" fontId="5" fillId="2" borderId="0" xfId="0" applyFont="1" applyFill="1" applyAlignment="1">
      <alignment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xf>
    <xf numFmtId="44" fontId="5" fillId="2" borderId="1" xfId="1"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center" vertical="top" wrapText="1"/>
    </xf>
    <xf numFmtId="0" fontId="5"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4" fillId="2" borderId="0" xfId="0" applyFont="1" applyFill="1" applyAlignment="1">
      <alignment vertical="center" wrapText="1"/>
    </xf>
    <xf numFmtId="0" fontId="5" fillId="2" borderId="0" xfId="0" applyFont="1" applyFill="1" applyAlignment="1">
      <alignment horizontal="left" vertical="center" wrapText="1"/>
    </xf>
    <xf numFmtId="0" fontId="6" fillId="3" borderId="1" xfId="0" applyFont="1" applyFill="1" applyBorder="1" applyAlignment="1">
      <alignment horizontal="left" vertical="center" wrapText="1"/>
    </xf>
    <xf numFmtId="44" fontId="6" fillId="3" borderId="1" xfId="1"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44" fontId="9" fillId="3" borderId="1" xfId="1" applyFont="1" applyFill="1" applyBorder="1" applyAlignment="1">
      <alignment horizontal="center" vertical="center" wrapText="1"/>
    </xf>
    <xf numFmtId="0" fontId="6" fillId="0" borderId="4" xfId="0" applyFont="1" applyBorder="1" applyAlignment="1">
      <alignment horizontal="left" vertical="center" wrapText="1"/>
    </xf>
    <xf numFmtId="164" fontId="6" fillId="0" borderId="5" xfId="1" applyNumberFormat="1" applyFont="1" applyBorder="1" applyAlignment="1">
      <alignment horizontal="left" vertical="center" wrapText="1"/>
    </xf>
    <xf numFmtId="0" fontId="6" fillId="2" borderId="0" xfId="0" applyFont="1" applyFill="1" applyAlignment="1">
      <alignment horizontal="left" vertical="center" wrapText="1"/>
    </xf>
    <xf numFmtId="44" fontId="6" fillId="2" borderId="0" xfId="1" applyFont="1" applyFill="1" applyAlignment="1">
      <alignment horizontal="left" vertical="center" wrapText="1"/>
    </xf>
    <xf numFmtId="0" fontId="6" fillId="4" borderId="1" xfId="0" applyFont="1" applyFill="1" applyBorder="1" applyAlignment="1">
      <alignment horizontal="left" vertical="center" wrapText="1"/>
    </xf>
    <xf numFmtId="44" fontId="6" fillId="4" borderId="1" xfId="1" applyFont="1" applyFill="1" applyBorder="1" applyAlignment="1">
      <alignment horizontal="left" vertical="center" wrapText="1"/>
    </xf>
    <xf numFmtId="0" fontId="6" fillId="5" borderId="1" xfId="0" applyFont="1" applyFill="1" applyBorder="1" applyAlignment="1">
      <alignment horizontal="left" vertical="center" wrapText="1"/>
    </xf>
    <xf numFmtId="44" fontId="6" fillId="5" borderId="1" xfId="1" applyFont="1" applyFill="1" applyBorder="1" applyAlignment="1">
      <alignment horizontal="left" vertical="center" wrapText="1"/>
    </xf>
    <xf numFmtId="0" fontId="5" fillId="5" borderId="1" xfId="0" applyFont="1" applyFill="1" applyBorder="1" applyAlignment="1">
      <alignment horizontal="left" vertical="center"/>
    </xf>
    <xf numFmtId="0" fontId="5" fillId="2" borderId="6" xfId="0" applyFont="1" applyFill="1" applyBorder="1" applyAlignment="1">
      <alignment vertical="center" wrapText="1"/>
    </xf>
    <xf numFmtId="0" fontId="11" fillId="2" borderId="1" xfId="0" applyFont="1" applyFill="1" applyBorder="1" applyAlignment="1">
      <alignment horizontal="center" vertical="center"/>
    </xf>
    <xf numFmtId="0" fontId="5" fillId="2" borderId="6" xfId="0" applyFont="1" applyFill="1" applyBorder="1" applyAlignment="1">
      <alignment horizontal="left" vertical="center" wrapText="1"/>
    </xf>
    <xf numFmtId="0" fontId="5" fillId="5" borderId="1" xfId="0" applyFont="1" applyFill="1" applyBorder="1" applyAlignment="1">
      <alignment horizontal="center" vertical="center"/>
    </xf>
    <xf numFmtId="44" fontId="5" fillId="2" borderId="1" xfId="1" applyFont="1" applyFill="1" applyBorder="1" applyAlignment="1">
      <alignment horizontal="right" vertical="center" wrapText="1"/>
    </xf>
    <xf numFmtId="0" fontId="7" fillId="2" borderId="1" xfId="0" applyFont="1" applyFill="1" applyBorder="1" applyAlignment="1">
      <alignment horizontal="center" vertical="center"/>
    </xf>
    <xf numFmtId="0" fontId="12" fillId="6" borderId="1" xfId="0" applyFont="1" applyFill="1" applyBorder="1" applyAlignment="1">
      <alignment wrapText="1"/>
    </xf>
    <xf numFmtId="0" fontId="12" fillId="6" borderId="6" xfId="0" applyFont="1" applyFill="1" applyBorder="1" applyAlignment="1">
      <alignment wrapText="1"/>
    </xf>
    <xf numFmtId="0" fontId="12" fillId="6" borderId="6" xfId="0" applyFont="1" applyFill="1" applyBorder="1"/>
    <xf numFmtId="8" fontId="12" fillId="6" borderId="6" xfId="0" applyNumberFormat="1" applyFont="1" applyFill="1" applyBorder="1" applyAlignment="1">
      <alignment wrapText="1"/>
    </xf>
    <xf numFmtId="0" fontId="12" fillId="0" borderId="2" xfId="0" applyFont="1" applyBorder="1" applyAlignment="1">
      <alignment wrapText="1"/>
    </xf>
    <xf numFmtId="0" fontId="12" fillId="0" borderId="7" xfId="0" applyFont="1" applyBorder="1" applyAlignment="1">
      <alignment wrapText="1"/>
    </xf>
    <xf numFmtId="0" fontId="12" fillId="6" borderId="7" xfId="0" applyFont="1" applyFill="1" applyBorder="1"/>
    <xf numFmtId="8" fontId="12" fillId="6" borderId="7" xfId="0" applyNumberFormat="1" applyFont="1" applyFill="1" applyBorder="1" applyAlignment="1">
      <alignment wrapText="1"/>
    </xf>
    <xf numFmtId="0" fontId="5" fillId="5" borderId="1" xfId="0" applyFont="1" applyFill="1" applyBorder="1" applyAlignment="1">
      <alignment vertical="center"/>
    </xf>
    <xf numFmtId="0" fontId="5" fillId="4" borderId="1" xfId="0" applyFont="1" applyFill="1" applyBorder="1" applyAlignment="1">
      <alignment horizontal="left" vertical="center"/>
    </xf>
    <xf numFmtId="0" fontId="12" fillId="6" borderId="1" xfId="0" applyFont="1" applyFill="1" applyBorder="1" applyAlignment="1">
      <alignment horizontal="left" vertical="center" wrapText="1"/>
    </xf>
    <xf numFmtId="0" fontId="12" fillId="6" borderId="1" xfId="0" applyFont="1" applyFill="1" applyBorder="1" applyAlignment="1">
      <alignment horizontal="center" vertical="center" wrapText="1"/>
    </xf>
    <xf numFmtId="8" fontId="12" fillId="6" borderId="1" xfId="0" applyNumberFormat="1" applyFont="1" applyFill="1" applyBorder="1" applyAlignment="1">
      <alignment horizontal="right" vertical="center" wrapText="1"/>
    </xf>
    <xf numFmtId="8" fontId="12" fillId="6" borderId="1" xfId="0" applyNumberFormat="1" applyFont="1" applyFill="1" applyBorder="1" applyAlignment="1">
      <alignment horizontal="left" vertical="center" wrapText="1"/>
    </xf>
    <xf numFmtId="0" fontId="5" fillId="2" borderId="1" xfId="0" applyFont="1" applyFill="1" applyBorder="1" applyAlignment="1">
      <alignment horizontal="left" vertical="top" wrapText="1"/>
    </xf>
    <xf numFmtId="0" fontId="5" fillId="4" borderId="1" xfId="0" applyFont="1" applyFill="1" applyBorder="1" applyAlignment="1">
      <alignment horizontal="left" vertical="top"/>
    </xf>
    <xf numFmtId="0" fontId="5" fillId="5" borderId="1" xfId="0" applyFont="1" applyFill="1" applyBorder="1" applyAlignment="1">
      <alignment horizontal="left" vertical="top"/>
    </xf>
    <xf numFmtId="0" fontId="12" fillId="6" borderId="6" xfId="0" applyFont="1" applyFill="1" applyBorder="1" applyAlignment="1">
      <alignment horizontal="left" vertical="top" wrapText="1"/>
    </xf>
    <xf numFmtId="0" fontId="12" fillId="0" borderId="7" xfId="0" applyFont="1" applyBorder="1" applyAlignment="1">
      <alignment horizontal="left" vertical="top" wrapText="1"/>
    </xf>
    <xf numFmtId="0" fontId="5" fillId="2" borderId="0" xfId="0" applyFont="1" applyFill="1" applyAlignment="1">
      <alignment vertical="center" wrapText="1"/>
    </xf>
    <xf numFmtId="0" fontId="9" fillId="3" borderId="1" xfId="0" applyFont="1" applyFill="1" applyBorder="1" applyAlignment="1">
      <alignment horizontal="left" vertical="top" wrapText="1"/>
    </xf>
    <xf numFmtId="0" fontId="6" fillId="2" borderId="4" xfId="0" applyFont="1" applyFill="1" applyBorder="1" applyAlignment="1">
      <alignment horizontal="left" vertical="center" wrapText="1"/>
    </xf>
    <xf numFmtId="164" fontId="6" fillId="2" borderId="0" xfId="1" applyNumberFormat="1" applyFont="1" applyFill="1" applyAlignment="1">
      <alignment horizontal="left" vertical="center" wrapText="1"/>
    </xf>
    <xf numFmtId="0" fontId="14" fillId="2" borderId="0" xfId="0" applyFont="1" applyFill="1" applyAlignment="1">
      <alignment horizontal="left" vertical="top"/>
    </xf>
    <xf numFmtId="0" fontId="15" fillId="2" borderId="0" xfId="0" applyFont="1" applyFill="1" applyAlignment="1">
      <alignment horizontal="left" vertical="top"/>
    </xf>
    <xf numFmtId="165" fontId="5" fillId="2" borderId="1" xfId="0" applyNumberFormat="1" applyFont="1" applyFill="1" applyBorder="1" applyAlignment="1">
      <alignment horizontal="right" vertical="center" wrapText="1"/>
    </xf>
    <xf numFmtId="0" fontId="5" fillId="2" borderId="0" xfId="0" applyFont="1" applyFill="1" applyAlignment="1">
      <alignment vertical="top"/>
    </xf>
    <xf numFmtId="0" fontId="6" fillId="3" borderId="4" xfId="0" applyFont="1" applyFill="1" applyBorder="1" applyAlignment="1">
      <alignment horizontal="left" vertical="center" wrapText="1"/>
    </xf>
    <xf numFmtId="0" fontId="5" fillId="4" borderId="1" xfId="0" applyFont="1" applyFill="1" applyBorder="1" applyAlignment="1">
      <alignment vertical="center"/>
    </xf>
    <xf numFmtId="0" fontId="12" fillId="0" borderId="1" xfId="0" applyFont="1" applyBorder="1" applyAlignment="1">
      <alignment wrapText="1"/>
    </xf>
    <xf numFmtId="0" fontId="12" fillId="0" borderId="6" xfId="0" applyFont="1" applyBorder="1" applyAlignment="1">
      <alignment wrapText="1"/>
    </xf>
    <xf numFmtId="0" fontId="4" fillId="2" borderId="0" xfId="0" applyFont="1" applyFill="1" applyAlignment="1">
      <alignment horizontal="left" vertical="center" wrapText="1"/>
    </xf>
    <xf numFmtId="0" fontId="12" fillId="6" borderId="6" xfId="0" applyFont="1" applyFill="1" applyBorder="1" applyAlignment="1">
      <alignment horizontal="left" wrapText="1"/>
    </xf>
    <xf numFmtId="0" fontId="12" fillId="0" borderId="6" xfId="0" applyFont="1" applyBorder="1" applyAlignment="1">
      <alignment horizontal="left" wrapText="1"/>
    </xf>
    <xf numFmtId="0" fontId="9" fillId="3" borderId="1" xfId="0" applyFont="1" applyFill="1" applyBorder="1" applyAlignment="1">
      <alignment horizontal="left" vertical="center" wrapText="1"/>
    </xf>
    <xf numFmtId="0" fontId="9" fillId="3" borderId="1" xfId="0" applyFont="1" applyFill="1" applyBorder="1" applyAlignment="1">
      <alignment vertical="center"/>
    </xf>
    <xf numFmtId="0" fontId="16" fillId="2" borderId="1" xfId="0" applyFont="1" applyFill="1" applyBorder="1" applyAlignment="1">
      <alignment horizontal="left" vertical="center" wrapText="1"/>
    </xf>
    <xf numFmtId="0" fontId="12" fillId="6" borderId="6" xfId="0" applyFont="1" applyFill="1" applyBorder="1" applyAlignment="1">
      <alignment horizontal="center"/>
    </xf>
    <xf numFmtId="0" fontId="5" fillId="2" borderId="4" xfId="0" applyFont="1" applyFill="1" applyBorder="1" applyAlignment="1">
      <alignment horizontal="center" vertical="center"/>
    </xf>
    <xf numFmtId="8" fontId="12" fillId="6" borderId="1" xfId="0" applyNumberFormat="1" applyFont="1" applyFill="1" applyBorder="1" applyAlignment="1">
      <alignment wrapText="1"/>
    </xf>
    <xf numFmtId="44" fontId="5" fillId="2" borderId="6" xfId="1" applyFont="1" applyFill="1" applyBorder="1" applyAlignment="1">
      <alignment horizontal="center" vertical="center" wrapText="1"/>
    </xf>
    <xf numFmtId="44" fontId="5" fillId="2" borderId="1" xfId="1" applyFont="1" applyFill="1" applyBorder="1" applyAlignment="1">
      <alignment horizontal="center" vertical="center" wrapText="1"/>
    </xf>
    <xf numFmtId="8" fontId="12" fillId="6" borderId="2" xfId="0" applyNumberFormat="1" applyFont="1" applyFill="1" applyBorder="1" applyAlignment="1">
      <alignment wrapText="1"/>
    </xf>
    <xf numFmtId="44" fontId="5" fillId="2" borderId="2" xfId="1" applyFont="1" applyFill="1" applyBorder="1" applyAlignment="1">
      <alignment horizontal="center" vertical="center" wrapText="1"/>
    </xf>
    <xf numFmtId="165" fontId="12" fillId="6" borderId="1" xfId="0" applyNumberFormat="1" applyFont="1" applyFill="1" applyBorder="1" applyAlignment="1">
      <alignment horizontal="right" vertical="center" wrapText="1"/>
    </xf>
    <xf numFmtId="44" fontId="9" fillId="3" borderId="3" xfId="1"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13" fillId="2" borderId="8"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2" borderId="9" xfId="0" applyFont="1" applyFill="1" applyBorder="1" applyAlignment="1">
      <alignment horizontal="center" vertical="center" wrapText="1"/>
    </xf>
    <xf numFmtId="0" fontId="12" fillId="0" borderId="2" xfId="0" applyFont="1" applyBorder="1" applyAlignment="1">
      <alignment horizontal="left" vertical="center" wrapText="1"/>
    </xf>
    <xf numFmtId="0" fontId="16" fillId="6" borderId="6" xfId="0" applyFont="1" applyFill="1" applyBorder="1" applyAlignment="1">
      <alignment wrapText="1"/>
    </xf>
    <xf numFmtId="0" fontId="16" fillId="6" borderId="1" xfId="0" applyFont="1" applyFill="1" applyBorder="1" applyAlignment="1">
      <alignment horizontal="left" vertical="center" wrapText="1"/>
    </xf>
    <xf numFmtId="0" fontId="16" fillId="6" borderId="6" xfId="0" applyFont="1" applyFill="1" applyBorder="1" applyAlignment="1">
      <alignment horizontal="left" wrapText="1"/>
    </xf>
    <xf numFmtId="0" fontId="16" fillId="0" borderId="7" xfId="0" applyFont="1" applyBorder="1" applyAlignment="1">
      <alignment horizontal="left" wrapText="1"/>
    </xf>
    <xf numFmtId="0" fontId="16" fillId="6" borderId="1" xfId="0" applyFont="1" applyFill="1" applyBorder="1" applyAlignment="1">
      <alignment vertical="center" wrapText="1"/>
    </xf>
    <xf numFmtId="0" fontId="16" fillId="0" borderId="6" xfId="0" applyFont="1" applyBorder="1" applyAlignment="1">
      <alignment horizontal="left" wrapText="1"/>
    </xf>
    <xf numFmtId="0" fontId="16" fillId="0" borderId="6" xfId="0" applyFont="1" applyBorder="1" applyAlignment="1">
      <alignment wrapText="1"/>
    </xf>
  </cellXfs>
  <cellStyles count="4">
    <cellStyle name="Hyperlink" xfId="3" xr:uid="{3AF1BE2A-CAE5-4497-B9DF-55E46C5F06E4}"/>
    <cellStyle name="Normale" xfId="0" builtinId="0"/>
    <cellStyle name="Normale 2" xfId="2" xr:uid="{0F4D56A0-1129-4892-8340-11F5110D48AF}"/>
    <cellStyle name="Valuta" xfId="1" builtinId="4"/>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CE4D6"/>
          <bgColor rgb="FFFCE4D6"/>
        </patternFill>
      </fill>
    </dxf>
    <dxf>
      <fill>
        <patternFill patternType="solid">
          <fgColor rgb="FFFCE4D6"/>
          <bgColor rgb="FFFCE4D6"/>
        </patternFill>
      </fill>
    </dxf>
    <dxf>
      <font>
        <b/>
        <color rgb="FF000000"/>
      </font>
    </dxf>
    <dxf>
      <font>
        <b/>
        <color rgb="FF000000"/>
      </font>
    </dxf>
    <dxf>
      <font>
        <b/>
        <color rgb="FF000000"/>
      </font>
      <border>
        <top style="double">
          <color rgb="FFED7D31"/>
        </top>
      </border>
    </dxf>
    <dxf>
      <font>
        <b/>
        <color rgb="FFFFFFFF"/>
      </font>
      <fill>
        <patternFill patternType="solid">
          <fgColor rgb="FFED7D31"/>
          <bgColor rgb="FFED7D31"/>
        </patternFill>
      </fill>
    </dxf>
    <dxf>
      <font>
        <color rgb="FF000000"/>
      </font>
      <border>
        <left style="thin">
          <color rgb="FFF4B084"/>
        </left>
        <right style="thin">
          <color rgb="FFF4B084"/>
        </right>
        <top style="thin">
          <color rgb="FFF4B084"/>
        </top>
        <bottom style="thin">
          <color rgb="FFF4B084"/>
        </bottom>
        <horizontal style="thin">
          <color rgb="FFF4B084"/>
        </horizontal>
      </border>
    </dxf>
  </dxfs>
  <tableStyles count="1" defaultTableStyle="TableStyleMedium2" defaultPivotStyle="PivotStyleLight16">
    <tableStyle name="TableStyleMedium3 2" pivot="0" count="7" xr9:uid="{1D9F001C-E15F-44E5-900D-F9B655661D1D}">
      <tableStyleElement type="wholeTable" dxfId="33"/>
      <tableStyleElement type="headerRow" dxfId="32"/>
      <tableStyleElement type="totalRow" dxfId="31"/>
      <tableStyleElement type="firstColumn" dxfId="30"/>
      <tableStyleElement type="lastColumn" dxfId="29"/>
      <tableStyleElement type="firstRowStripe" dxfId="28"/>
      <tableStyleElement type="firstColumnStripe" dxfId="27"/>
    </tableStyle>
  </tableStyles>
  <colors>
    <mruColors>
      <color rgb="FF1268B1"/>
      <color rgb="FFFC9C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163285</xdr:colOff>
      <xdr:row>0</xdr:row>
      <xdr:rowOff>0</xdr:rowOff>
    </xdr:from>
    <xdr:to>
      <xdr:col>0</xdr:col>
      <xdr:colOff>2101844</xdr:colOff>
      <xdr:row>6</xdr:row>
      <xdr:rowOff>122464</xdr:rowOff>
    </xdr:to>
    <xdr:pic>
      <xdr:nvPicPr>
        <xdr:cNvPr id="18" name="Immagine 1">
          <a:extLst>
            <a:ext uri="{FF2B5EF4-FFF2-40B4-BE49-F238E27FC236}">
              <a16:creationId xmlns:a16="http://schemas.microsoft.com/office/drawing/2014/main" id="{26693E45-60BE-47D7-8EF0-6BE3A43DC3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285" y="0"/>
          <a:ext cx="1938559" cy="1265464"/>
        </a:xfrm>
        <a:prstGeom prst="rect">
          <a:avLst/>
        </a:prstGeom>
      </xdr:spPr>
    </xdr:pic>
    <xdr:clientData/>
  </xdr:twoCellAnchor>
  <xdr:twoCellAnchor>
    <xdr:from>
      <xdr:col>2</xdr:col>
      <xdr:colOff>38100</xdr:colOff>
      <xdr:row>8</xdr:row>
      <xdr:rowOff>285750</xdr:rowOff>
    </xdr:from>
    <xdr:to>
      <xdr:col>2</xdr:col>
      <xdr:colOff>1371600</xdr:colOff>
      <xdr:row>11</xdr:row>
      <xdr:rowOff>137160</xdr:rowOff>
    </xdr:to>
    <xdr:cxnSp macro="">
      <xdr:nvCxnSpPr>
        <xdr:cNvPr id="5" name="Connettore 2 3">
          <a:extLst>
            <a:ext uri="{FF2B5EF4-FFF2-40B4-BE49-F238E27FC236}">
              <a16:creationId xmlns:a16="http://schemas.microsoft.com/office/drawing/2014/main" id="{3A529049-8B8F-4037-8D93-9DFD26077CB4}"/>
            </a:ext>
          </a:extLst>
        </xdr:cNvPr>
        <xdr:cNvCxnSpPr/>
      </xdr:nvCxnSpPr>
      <xdr:spPr>
        <a:xfrm flipH="1">
          <a:off x="4695825" y="1047750"/>
          <a:ext cx="1333500" cy="82296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4</xdr:col>
      <xdr:colOff>304800</xdr:colOff>
      <xdr:row>14</xdr:row>
      <xdr:rowOff>11158</xdr:rowOff>
    </xdr:from>
    <xdr:to>
      <xdr:col>5</xdr:col>
      <xdr:colOff>114300</xdr:colOff>
      <xdr:row>16</xdr:row>
      <xdr:rowOff>144780</xdr:rowOff>
    </xdr:to>
    <xdr:cxnSp macro="">
      <xdr:nvCxnSpPr>
        <xdr:cNvPr id="7" name="Connettore 2 4">
          <a:extLst>
            <a:ext uri="{FF2B5EF4-FFF2-40B4-BE49-F238E27FC236}">
              <a16:creationId xmlns:a16="http://schemas.microsoft.com/office/drawing/2014/main" id="{A34C52E6-08EF-4FF6-887D-513CEDAC5D7D}"/>
            </a:ext>
          </a:extLst>
        </xdr:cNvPr>
        <xdr:cNvCxnSpPr>
          <a:stCxn id="19" idx="1"/>
        </xdr:cNvCxnSpPr>
      </xdr:nvCxnSpPr>
      <xdr:spPr>
        <a:xfrm flipH="1">
          <a:off x="13394871" y="2705372"/>
          <a:ext cx="530679" cy="514622"/>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114300</xdr:colOff>
      <xdr:row>12</xdr:row>
      <xdr:rowOff>95250</xdr:rowOff>
    </xdr:from>
    <xdr:to>
      <xdr:col>6</xdr:col>
      <xdr:colOff>1097280</xdr:colOff>
      <xdr:row>15</xdr:row>
      <xdr:rowOff>144780</xdr:rowOff>
    </xdr:to>
    <xdr:sp macro="" textlink="">
      <xdr:nvSpPr>
        <xdr:cNvPr id="19" name="CasellaDiTesto 5">
          <a:extLst>
            <a:ext uri="{FF2B5EF4-FFF2-40B4-BE49-F238E27FC236}">
              <a16:creationId xmlns:a16="http://schemas.microsoft.com/office/drawing/2014/main" id="{213B509B-6057-4996-A735-98892C8C7354}"/>
            </a:ext>
          </a:extLst>
        </xdr:cNvPr>
        <xdr:cNvSpPr txBox="1"/>
      </xdr:nvSpPr>
      <xdr:spPr>
        <a:xfrm>
          <a:off x="13925550" y="2748643"/>
          <a:ext cx="2289266" cy="67545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xdr:from>
      <xdr:col>1</xdr:col>
      <xdr:colOff>1737360</xdr:colOff>
      <xdr:row>10</xdr:row>
      <xdr:rowOff>76200</xdr:rowOff>
    </xdr:from>
    <xdr:to>
      <xdr:col>1</xdr:col>
      <xdr:colOff>1790700</xdr:colOff>
      <xdr:row>10</xdr:row>
      <xdr:rowOff>327660</xdr:rowOff>
    </xdr:to>
    <xdr:cxnSp macro="">
      <xdr:nvCxnSpPr>
        <xdr:cNvPr id="9" name="Connettore 2 6">
          <a:extLst>
            <a:ext uri="{FF2B5EF4-FFF2-40B4-BE49-F238E27FC236}">
              <a16:creationId xmlns:a16="http://schemas.microsoft.com/office/drawing/2014/main" id="{BC4FB523-593A-4CF0-974C-091B9353C865}"/>
            </a:ext>
          </a:extLst>
        </xdr:cNvPr>
        <xdr:cNvCxnSpPr>
          <a:stCxn id="8" idx="2"/>
        </xdr:cNvCxnSpPr>
      </xdr:nvCxnSpPr>
      <xdr:spPr>
        <a:xfrm flipH="1">
          <a:off x="4213860" y="838200"/>
          <a:ext cx="53340" cy="25146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784860</xdr:colOff>
      <xdr:row>6</xdr:row>
      <xdr:rowOff>68580</xdr:rowOff>
    </xdr:from>
    <xdr:to>
      <xdr:col>2</xdr:col>
      <xdr:colOff>556260</xdr:colOff>
      <xdr:row>10</xdr:row>
      <xdr:rowOff>76200</xdr:rowOff>
    </xdr:to>
    <xdr:sp macro="" textlink="">
      <xdr:nvSpPr>
        <xdr:cNvPr id="8" name="CasellaDiTesto 7">
          <a:extLst>
            <a:ext uri="{FF2B5EF4-FFF2-40B4-BE49-F238E27FC236}">
              <a16:creationId xmlns:a16="http://schemas.microsoft.com/office/drawing/2014/main" id="{DEE0A5DC-7AB0-4F86-8570-0821F2451D3B}"/>
            </a:ext>
          </a:extLst>
        </xdr:cNvPr>
        <xdr:cNvSpPr txBox="1"/>
      </xdr:nvSpPr>
      <xdr:spPr>
        <a:xfrm>
          <a:off x="3261360" y="68580"/>
          <a:ext cx="1952625" cy="7696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twoCellAnchor>
    <xdr:from>
      <xdr:col>2</xdr:col>
      <xdr:colOff>38100</xdr:colOff>
      <xdr:row>10</xdr:row>
      <xdr:rowOff>285750</xdr:rowOff>
    </xdr:from>
    <xdr:to>
      <xdr:col>2</xdr:col>
      <xdr:colOff>1371600</xdr:colOff>
      <xdr:row>13</xdr:row>
      <xdr:rowOff>137160</xdr:rowOff>
    </xdr:to>
    <xdr:cxnSp macro="">
      <xdr:nvCxnSpPr>
        <xdr:cNvPr id="11" name="Connettore 2 8">
          <a:extLst>
            <a:ext uri="{FF2B5EF4-FFF2-40B4-BE49-F238E27FC236}">
              <a16:creationId xmlns:a16="http://schemas.microsoft.com/office/drawing/2014/main" id="{AFD1FEE6-71ED-4A73-A4E8-4736158BC6F2}"/>
            </a:ext>
          </a:extLst>
        </xdr:cNvPr>
        <xdr:cNvCxnSpPr>
          <a:stCxn id="10" idx="1"/>
        </xdr:cNvCxnSpPr>
      </xdr:nvCxnSpPr>
      <xdr:spPr>
        <a:xfrm flipH="1">
          <a:off x="4695825" y="1047750"/>
          <a:ext cx="1333500" cy="82296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1371600</xdr:colOff>
      <xdr:row>9</xdr:row>
      <xdr:rowOff>30480</xdr:rowOff>
    </xdr:from>
    <xdr:to>
      <xdr:col>3</xdr:col>
      <xdr:colOff>1798320</xdr:colOff>
      <xdr:row>13</xdr:row>
      <xdr:rowOff>160020</xdr:rowOff>
    </xdr:to>
    <xdr:sp macro="" textlink="">
      <xdr:nvSpPr>
        <xdr:cNvPr id="10" name="CasellaDiTesto 9">
          <a:extLst>
            <a:ext uri="{FF2B5EF4-FFF2-40B4-BE49-F238E27FC236}">
              <a16:creationId xmlns:a16="http://schemas.microsoft.com/office/drawing/2014/main" id="{FF228229-9ED7-48D8-B0A9-0DC359950A98}"/>
            </a:ext>
          </a:extLst>
        </xdr:cNvPr>
        <xdr:cNvSpPr txBox="1"/>
      </xdr:nvSpPr>
      <xdr:spPr>
        <a:xfrm>
          <a:off x="6029325" y="601980"/>
          <a:ext cx="2141220" cy="129159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4</xdr:col>
      <xdr:colOff>304800</xdr:colOff>
      <xdr:row>17</xdr:row>
      <xdr:rowOff>28303</xdr:rowOff>
    </xdr:from>
    <xdr:to>
      <xdr:col>5</xdr:col>
      <xdr:colOff>114300</xdr:colOff>
      <xdr:row>18</xdr:row>
      <xdr:rowOff>144780</xdr:rowOff>
    </xdr:to>
    <xdr:cxnSp macro="">
      <xdr:nvCxnSpPr>
        <xdr:cNvPr id="13" name="Connettore 2 10">
          <a:extLst>
            <a:ext uri="{FF2B5EF4-FFF2-40B4-BE49-F238E27FC236}">
              <a16:creationId xmlns:a16="http://schemas.microsoft.com/office/drawing/2014/main" id="{C4F4B45B-42A1-4457-A21E-6FEADFCC8A5A}"/>
            </a:ext>
          </a:extLst>
        </xdr:cNvPr>
        <xdr:cNvCxnSpPr>
          <a:stCxn id="20" idx="1"/>
        </xdr:cNvCxnSpPr>
      </xdr:nvCxnSpPr>
      <xdr:spPr>
        <a:xfrm flipH="1">
          <a:off x="13394871" y="3294017"/>
          <a:ext cx="530679" cy="306977"/>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114300</xdr:colOff>
      <xdr:row>15</xdr:row>
      <xdr:rowOff>83820</xdr:rowOff>
    </xdr:from>
    <xdr:to>
      <xdr:col>6</xdr:col>
      <xdr:colOff>1097280</xdr:colOff>
      <xdr:row>18</xdr:row>
      <xdr:rowOff>163285</xdr:rowOff>
    </xdr:to>
    <xdr:sp macro="" textlink="">
      <xdr:nvSpPr>
        <xdr:cNvPr id="20" name="CasellaDiTesto 11">
          <a:extLst>
            <a:ext uri="{FF2B5EF4-FFF2-40B4-BE49-F238E27FC236}">
              <a16:creationId xmlns:a16="http://schemas.microsoft.com/office/drawing/2014/main" id="{7E5F4EC3-B748-4D43-A306-1E9BB125E03F}"/>
            </a:ext>
          </a:extLst>
        </xdr:cNvPr>
        <xdr:cNvSpPr txBox="1"/>
      </xdr:nvSpPr>
      <xdr:spPr>
        <a:xfrm>
          <a:off x="13925550" y="3363141"/>
          <a:ext cx="2289266" cy="67818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163285</xdr:colOff>
      <xdr:row>0</xdr:row>
      <xdr:rowOff>0</xdr:rowOff>
    </xdr:from>
    <xdr:to>
      <xdr:col>0</xdr:col>
      <xdr:colOff>2101844</xdr:colOff>
      <xdr:row>2</xdr:row>
      <xdr:rowOff>122464</xdr:rowOff>
    </xdr:to>
    <xdr:pic>
      <xdr:nvPicPr>
        <xdr:cNvPr id="2" name="Immagine 1">
          <a:extLst>
            <a:ext uri="{FF2B5EF4-FFF2-40B4-BE49-F238E27FC236}">
              <a16:creationId xmlns:a16="http://schemas.microsoft.com/office/drawing/2014/main" id="{5DEFADF1-E045-42B1-A162-7A16E433D4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285" y="0"/>
          <a:ext cx="1938559" cy="1265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1440180</xdr:colOff>
      <xdr:row>8</xdr:row>
      <xdr:rowOff>76200</xdr:rowOff>
    </xdr:from>
    <xdr:to>
      <xdr:col>1</xdr:col>
      <xdr:colOff>1440180</xdr:colOff>
      <xdr:row>8</xdr:row>
      <xdr:rowOff>381000</xdr:rowOff>
    </xdr:to>
    <xdr:cxnSp macro="">
      <xdr:nvCxnSpPr>
        <xdr:cNvPr id="20" name="Connettore 2 1">
          <a:extLst>
            <a:ext uri="{FF2B5EF4-FFF2-40B4-BE49-F238E27FC236}">
              <a16:creationId xmlns:a16="http://schemas.microsoft.com/office/drawing/2014/main" id="{A11ED8BE-AE24-41B8-9DF5-EF0F8BBDA0D3}"/>
            </a:ext>
          </a:extLst>
        </xdr:cNvPr>
        <xdr:cNvCxnSpPr>
          <a:stCxn id="3" idx="2"/>
        </xdr:cNvCxnSpPr>
      </xdr:nvCxnSpPr>
      <xdr:spPr>
        <a:xfrm>
          <a:off x="4126230" y="838200"/>
          <a:ext cx="0" cy="30480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434340</xdr:colOff>
      <xdr:row>4</xdr:row>
      <xdr:rowOff>68580</xdr:rowOff>
    </xdr:from>
    <xdr:to>
      <xdr:col>2</xdr:col>
      <xdr:colOff>205740</xdr:colOff>
      <xdr:row>8</xdr:row>
      <xdr:rowOff>76200</xdr:rowOff>
    </xdr:to>
    <xdr:sp macro="" textlink="">
      <xdr:nvSpPr>
        <xdr:cNvPr id="19" name="CasellaDiTesto 2">
          <a:extLst>
            <a:ext uri="{FF2B5EF4-FFF2-40B4-BE49-F238E27FC236}">
              <a16:creationId xmlns:a16="http://schemas.microsoft.com/office/drawing/2014/main" id="{3DEFB636-C7B9-4448-814B-2342DF4573FA}"/>
            </a:ext>
          </a:extLst>
        </xdr:cNvPr>
        <xdr:cNvSpPr txBox="1"/>
      </xdr:nvSpPr>
      <xdr:spPr>
        <a:xfrm>
          <a:off x="3120390" y="68580"/>
          <a:ext cx="1952625" cy="7696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twoCellAnchor>
    <xdr:from>
      <xdr:col>2</xdr:col>
      <xdr:colOff>22860</xdr:colOff>
      <xdr:row>8</xdr:row>
      <xdr:rowOff>316230</xdr:rowOff>
    </xdr:from>
    <xdr:to>
      <xdr:col>2</xdr:col>
      <xdr:colOff>1356360</xdr:colOff>
      <xdr:row>11</xdr:row>
      <xdr:rowOff>121920</xdr:rowOff>
    </xdr:to>
    <xdr:cxnSp macro="">
      <xdr:nvCxnSpPr>
        <xdr:cNvPr id="18" name="Connettore 2 3">
          <a:extLst>
            <a:ext uri="{FF2B5EF4-FFF2-40B4-BE49-F238E27FC236}">
              <a16:creationId xmlns:a16="http://schemas.microsoft.com/office/drawing/2014/main" id="{28FDD024-8D24-496B-87E2-6D0B49F7C568}"/>
            </a:ext>
          </a:extLst>
        </xdr:cNvPr>
        <xdr:cNvCxnSpPr>
          <a:stCxn id="5" idx="1"/>
        </xdr:cNvCxnSpPr>
      </xdr:nvCxnSpPr>
      <xdr:spPr>
        <a:xfrm flipH="1">
          <a:off x="4890135" y="1078230"/>
          <a:ext cx="1333500" cy="634365"/>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1356360</xdr:colOff>
      <xdr:row>7</xdr:row>
      <xdr:rowOff>60960</xdr:rowOff>
    </xdr:from>
    <xdr:to>
      <xdr:col>3</xdr:col>
      <xdr:colOff>1783080</xdr:colOff>
      <xdr:row>11</xdr:row>
      <xdr:rowOff>144780</xdr:rowOff>
    </xdr:to>
    <xdr:sp macro="" textlink="">
      <xdr:nvSpPr>
        <xdr:cNvPr id="17" name="CasellaDiTesto 4">
          <a:extLst>
            <a:ext uri="{FF2B5EF4-FFF2-40B4-BE49-F238E27FC236}">
              <a16:creationId xmlns:a16="http://schemas.microsoft.com/office/drawing/2014/main" id="{16B50861-76E8-4F3E-9F55-14D33A36312A}"/>
            </a:ext>
          </a:extLst>
        </xdr:cNvPr>
        <xdr:cNvSpPr txBox="1"/>
      </xdr:nvSpPr>
      <xdr:spPr>
        <a:xfrm>
          <a:off x="6223635" y="632460"/>
          <a:ext cx="2141220" cy="110299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4</xdr:col>
      <xdr:colOff>327660</xdr:colOff>
      <xdr:row>13</xdr:row>
      <xdr:rowOff>185601</xdr:rowOff>
    </xdr:from>
    <xdr:to>
      <xdr:col>5</xdr:col>
      <xdr:colOff>137160</xdr:colOff>
      <xdr:row>16</xdr:row>
      <xdr:rowOff>114300</xdr:rowOff>
    </xdr:to>
    <xdr:cxnSp macro="">
      <xdr:nvCxnSpPr>
        <xdr:cNvPr id="6" name="Connettore 2 5">
          <a:extLst>
            <a:ext uri="{FF2B5EF4-FFF2-40B4-BE49-F238E27FC236}">
              <a16:creationId xmlns:a16="http://schemas.microsoft.com/office/drawing/2014/main" id="{18B2A4C5-A0D5-4B58-B2BF-85E188E00A2B}"/>
            </a:ext>
          </a:extLst>
        </xdr:cNvPr>
        <xdr:cNvCxnSpPr>
          <a:stCxn id="23" idx="1"/>
        </xdr:cNvCxnSpPr>
      </xdr:nvCxnSpPr>
      <xdr:spPr>
        <a:xfrm flipH="1">
          <a:off x="13621839" y="7506244"/>
          <a:ext cx="530678" cy="527413"/>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137160</xdr:colOff>
      <xdr:row>12</xdr:row>
      <xdr:rowOff>68035</xdr:rowOff>
    </xdr:from>
    <xdr:to>
      <xdr:col>6</xdr:col>
      <xdr:colOff>1120140</xdr:colOff>
      <xdr:row>15</xdr:row>
      <xdr:rowOff>99060</xdr:rowOff>
    </xdr:to>
    <xdr:sp macro="" textlink="">
      <xdr:nvSpPr>
        <xdr:cNvPr id="23" name="CasellaDiTesto 6">
          <a:extLst>
            <a:ext uri="{FF2B5EF4-FFF2-40B4-BE49-F238E27FC236}">
              <a16:creationId xmlns:a16="http://schemas.microsoft.com/office/drawing/2014/main" id="{16FC7CD8-A679-4130-B073-1EC27ECEA718}"/>
            </a:ext>
          </a:extLst>
        </xdr:cNvPr>
        <xdr:cNvSpPr txBox="1"/>
      </xdr:nvSpPr>
      <xdr:spPr>
        <a:xfrm>
          <a:off x="14152517" y="3170464"/>
          <a:ext cx="2289266" cy="64334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editAs="oneCell">
    <xdr:from>
      <xdr:col>0</xdr:col>
      <xdr:colOff>163285</xdr:colOff>
      <xdr:row>0</xdr:row>
      <xdr:rowOff>0</xdr:rowOff>
    </xdr:from>
    <xdr:to>
      <xdr:col>0</xdr:col>
      <xdr:colOff>2101844</xdr:colOff>
      <xdr:row>0</xdr:row>
      <xdr:rowOff>1265464</xdr:rowOff>
    </xdr:to>
    <xdr:pic>
      <xdr:nvPicPr>
        <xdr:cNvPr id="22" name="Immagine 8">
          <a:extLst>
            <a:ext uri="{FF2B5EF4-FFF2-40B4-BE49-F238E27FC236}">
              <a16:creationId xmlns:a16="http://schemas.microsoft.com/office/drawing/2014/main" id="{8AFBF66B-0678-4306-BBE5-4DEE3AB0C2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285" y="0"/>
          <a:ext cx="1938559" cy="12654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388620</xdr:colOff>
      <xdr:row>15</xdr:row>
      <xdr:rowOff>187325</xdr:rowOff>
    </xdr:from>
    <xdr:to>
      <xdr:col>5</xdr:col>
      <xdr:colOff>198120</xdr:colOff>
      <xdr:row>18</xdr:row>
      <xdr:rowOff>167640</xdr:rowOff>
    </xdr:to>
    <xdr:cxnSp macro="">
      <xdr:nvCxnSpPr>
        <xdr:cNvPr id="4" name="Connettore 2 3">
          <a:extLst>
            <a:ext uri="{FF2B5EF4-FFF2-40B4-BE49-F238E27FC236}">
              <a16:creationId xmlns:a16="http://schemas.microsoft.com/office/drawing/2014/main" id="{6A94DDE3-8121-42B1-B450-526013E6E9F1}"/>
            </a:ext>
          </a:extLst>
        </xdr:cNvPr>
        <xdr:cNvCxnSpPr>
          <a:stCxn id="11" idx="1"/>
        </xdr:cNvCxnSpPr>
      </xdr:nvCxnSpPr>
      <xdr:spPr>
        <a:xfrm flipH="1">
          <a:off x="13326745" y="6664325"/>
          <a:ext cx="523875" cy="583565"/>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198120</xdr:colOff>
      <xdr:row>14</xdr:row>
      <xdr:rowOff>15875</xdr:rowOff>
    </xdr:from>
    <xdr:to>
      <xdr:col>6</xdr:col>
      <xdr:colOff>1181100</xdr:colOff>
      <xdr:row>17</xdr:row>
      <xdr:rowOff>152400</xdr:rowOff>
    </xdr:to>
    <xdr:sp macro="" textlink="">
      <xdr:nvSpPr>
        <xdr:cNvPr id="11" name="CasellaDiTesto 4">
          <a:extLst>
            <a:ext uri="{FF2B5EF4-FFF2-40B4-BE49-F238E27FC236}">
              <a16:creationId xmlns:a16="http://schemas.microsoft.com/office/drawing/2014/main" id="{30230EC5-4BA0-4E85-8B48-F44CCB841F8C}"/>
            </a:ext>
          </a:extLst>
        </xdr:cNvPr>
        <xdr:cNvSpPr txBox="1"/>
      </xdr:nvSpPr>
      <xdr:spPr>
        <a:xfrm>
          <a:off x="13850620" y="2905125"/>
          <a:ext cx="2284730" cy="7556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xdr:from>
      <xdr:col>2</xdr:col>
      <xdr:colOff>22860</xdr:colOff>
      <xdr:row>10</xdr:row>
      <xdr:rowOff>255270</xdr:rowOff>
    </xdr:from>
    <xdr:to>
      <xdr:col>2</xdr:col>
      <xdr:colOff>1356360</xdr:colOff>
      <xdr:row>13</xdr:row>
      <xdr:rowOff>114300</xdr:rowOff>
    </xdr:to>
    <xdr:cxnSp macro="">
      <xdr:nvCxnSpPr>
        <xdr:cNvPr id="6" name="Connettore 2 5">
          <a:extLst>
            <a:ext uri="{FF2B5EF4-FFF2-40B4-BE49-F238E27FC236}">
              <a16:creationId xmlns:a16="http://schemas.microsoft.com/office/drawing/2014/main" id="{9F26CD88-02AF-4B74-8E8C-88A3423A84C8}"/>
            </a:ext>
          </a:extLst>
        </xdr:cNvPr>
        <xdr:cNvCxnSpPr>
          <a:stCxn id="7" idx="1"/>
        </xdr:cNvCxnSpPr>
      </xdr:nvCxnSpPr>
      <xdr:spPr>
        <a:xfrm flipH="1">
          <a:off x="4661535" y="1017270"/>
          <a:ext cx="1333500" cy="611505"/>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1356360</xdr:colOff>
      <xdr:row>9</xdr:row>
      <xdr:rowOff>0</xdr:rowOff>
    </xdr:from>
    <xdr:to>
      <xdr:col>3</xdr:col>
      <xdr:colOff>1920240</xdr:colOff>
      <xdr:row>13</xdr:row>
      <xdr:rowOff>137160</xdr:rowOff>
    </xdr:to>
    <xdr:sp macro="" textlink="">
      <xdr:nvSpPr>
        <xdr:cNvPr id="7" name="CasellaDiTesto 6">
          <a:extLst>
            <a:ext uri="{FF2B5EF4-FFF2-40B4-BE49-F238E27FC236}">
              <a16:creationId xmlns:a16="http://schemas.microsoft.com/office/drawing/2014/main" id="{31B925C1-740B-407D-A64E-D1D140479996}"/>
            </a:ext>
          </a:extLst>
        </xdr:cNvPr>
        <xdr:cNvSpPr txBox="1"/>
      </xdr:nvSpPr>
      <xdr:spPr>
        <a:xfrm>
          <a:off x="5995035" y="571500"/>
          <a:ext cx="2145030" cy="108013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1</xdr:col>
      <xdr:colOff>1927860</xdr:colOff>
      <xdr:row>10</xdr:row>
      <xdr:rowOff>68580</xdr:rowOff>
    </xdr:from>
    <xdr:to>
      <xdr:col>1</xdr:col>
      <xdr:colOff>1981200</xdr:colOff>
      <xdr:row>10</xdr:row>
      <xdr:rowOff>320040</xdr:rowOff>
    </xdr:to>
    <xdr:cxnSp macro="">
      <xdr:nvCxnSpPr>
        <xdr:cNvPr id="8" name="Connettore 2 7">
          <a:extLst>
            <a:ext uri="{FF2B5EF4-FFF2-40B4-BE49-F238E27FC236}">
              <a16:creationId xmlns:a16="http://schemas.microsoft.com/office/drawing/2014/main" id="{2F9775E3-6491-4AD8-8B1D-B09A38CAF65F}"/>
            </a:ext>
          </a:extLst>
        </xdr:cNvPr>
        <xdr:cNvCxnSpPr>
          <a:stCxn id="9" idx="2"/>
        </xdr:cNvCxnSpPr>
      </xdr:nvCxnSpPr>
      <xdr:spPr>
        <a:xfrm flipH="1">
          <a:off x="4480560" y="830580"/>
          <a:ext cx="53340" cy="25146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975360</xdr:colOff>
      <xdr:row>6</xdr:row>
      <xdr:rowOff>60960</xdr:rowOff>
    </xdr:from>
    <xdr:to>
      <xdr:col>2</xdr:col>
      <xdr:colOff>838200</xdr:colOff>
      <xdr:row>10</xdr:row>
      <xdr:rowOff>68580</xdr:rowOff>
    </xdr:to>
    <xdr:sp macro="" textlink="">
      <xdr:nvSpPr>
        <xdr:cNvPr id="9" name="CasellaDiTesto 8">
          <a:extLst>
            <a:ext uri="{FF2B5EF4-FFF2-40B4-BE49-F238E27FC236}">
              <a16:creationId xmlns:a16="http://schemas.microsoft.com/office/drawing/2014/main" id="{7F993479-1D67-490B-B99C-F67BC2BA9F7B}"/>
            </a:ext>
          </a:extLst>
        </xdr:cNvPr>
        <xdr:cNvSpPr txBox="1"/>
      </xdr:nvSpPr>
      <xdr:spPr>
        <a:xfrm>
          <a:off x="3528060" y="60960"/>
          <a:ext cx="1948815" cy="7696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twoCellAnchor editAs="oneCell">
    <xdr:from>
      <xdr:col>0</xdr:col>
      <xdr:colOff>163285</xdr:colOff>
      <xdr:row>0</xdr:row>
      <xdr:rowOff>0</xdr:rowOff>
    </xdr:from>
    <xdr:to>
      <xdr:col>0</xdr:col>
      <xdr:colOff>2101844</xdr:colOff>
      <xdr:row>0</xdr:row>
      <xdr:rowOff>1265464</xdr:rowOff>
    </xdr:to>
    <xdr:pic>
      <xdr:nvPicPr>
        <xdr:cNvPr id="10" name="Immagine 9">
          <a:extLst>
            <a:ext uri="{FF2B5EF4-FFF2-40B4-BE49-F238E27FC236}">
              <a16:creationId xmlns:a16="http://schemas.microsoft.com/office/drawing/2014/main" id="{997D5CE4-EE0D-4738-886C-030FDD04A2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285" y="0"/>
          <a:ext cx="1938559" cy="1265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1722120</xdr:colOff>
      <xdr:row>7</xdr:row>
      <xdr:rowOff>68580</xdr:rowOff>
    </xdr:from>
    <xdr:to>
      <xdr:col>1</xdr:col>
      <xdr:colOff>1729740</xdr:colOff>
      <xdr:row>7</xdr:row>
      <xdr:rowOff>411480</xdr:rowOff>
    </xdr:to>
    <xdr:cxnSp macro="">
      <xdr:nvCxnSpPr>
        <xdr:cNvPr id="4" name="Connettore 2 3">
          <a:extLst>
            <a:ext uri="{FF2B5EF4-FFF2-40B4-BE49-F238E27FC236}">
              <a16:creationId xmlns:a16="http://schemas.microsoft.com/office/drawing/2014/main" id="{09DE9E95-E7FC-462C-9F13-900D8D480747}"/>
            </a:ext>
          </a:extLst>
        </xdr:cNvPr>
        <xdr:cNvCxnSpPr>
          <a:stCxn id="5" idx="2"/>
        </xdr:cNvCxnSpPr>
      </xdr:nvCxnSpPr>
      <xdr:spPr>
        <a:xfrm flipH="1">
          <a:off x="4217670" y="830580"/>
          <a:ext cx="7620" cy="34290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723900</xdr:colOff>
      <xdr:row>3</xdr:row>
      <xdr:rowOff>60960</xdr:rowOff>
    </xdr:from>
    <xdr:to>
      <xdr:col>2</xdr:col>
      <xdr:colOff>495300</xdr:colOff>
      <xdr:row>7</xdr:row>
      <xdr:rowOff>68580</xdr:rowOff>
    </xdr:to>
    <xdr:sp macro="" textlink="">
      <xdr:nvSpPr>
        <xdr:cNvPr id="5" name="CasellaDiTesto 4">
          <a:extLst>
            <a:ext uri="{FF2B5EF4-FFF2-40B4-BE49-F238E27FC236}">
              <a16:creationId xmlns:a16="http://schemas.microsoft.com/office/drawing/2014/main" id="{E30E9B63-B74B-41F4-9F32-1F713B088A48}"/>
            </a:ext>
          </a:extLst>
        </xdr:cNvPr>
        <xdr:cNvSpPr txBox="1"/>
      </xdr:nvSpPr>
      <xdr:spPr>
        <a:xfrm>
          <a:off x="3219450" y="60960"/>
          <a:ext cx="1952625" cy="7696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twoCellAnchor>
    <xdr:from>
      <xdr:col>2</xdr:col>
      <xdr:colOff>30480</xdr:colOff>
      <xdr:row>8</xdr:row>
      <xdr:rowOff>26670</xdr:rowOff>
    </xdr:from>
    <xdr:to>
      <xdr:col>2</xdr:col>
      <xdr:colOff>1363980</xdr:colOff>
      <xdr:row>10</xdr:row>
      <xdr:rowOff>106680</xdr:rowOff>
    </xdr:to>
    <xdr:cxnSp macro="">
      <xdr:nvCxnSpPr>
        <xdr:cNvPr id="6" name="Connettore 2 5">
          <a:extLst>
            <a:ext uri="{FF2B5EF4-FFF2-40B4-BE49-F238E27FC236}">
              <a16:creationId xmlns:a16="http://schemas.microsoft.com/office/drawing/2014/main" id="{9D1C5173-4D86-4E25-8260-1F516DC037B1}"/>
            </a:ext>
          </a:extLst>
        </xdr:cNvPr>
        <xdr:cNvCxnSpPr>
          <a:stCxn id="7" idx="1"/>
        </xdr:cNvCxnSpPr>
      </xdr:nvCxnSpPr>
      <xdr:spPr>
        <a:xfrm flipH="1">
          <a:off x="4707255" y="1236345"/>
          <a:ext cx="1333500" cy="84201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1363980</xdr:colOff>
      <xdr:row>7</xdr:row>
      <xdr:rowOff>22860</xdr:rowOff>
    </xdr:from>
    <xdr:to>
      <xdr:col>3</xdr:col>
      <xdr:colOff>1790700</xdr:colOff>
      <xdr:row>10</xdr:row>
      <xdr:rowOff>129540</xdr:rowOff>
    </xdr:to>
    <xdr:sp macro="" textlink="">
      <xdr:nvSpPr>
        <xdr:cNvPr id="7" name="CasellaDiTesto 6">
          <a:extLst>
            <a:ext uri="{FF2B5EF4-FFF2-40B4-BE49-F238E27FC236}">
              <a16:creationId xmlns:a16="http://schemas.microsoft.com/office/drawing/2014/main" id="{875D4271-E6B1-4361-9589-C9F7FB57D414}"/>
            </a:ext>
          </a:extLst>
        </xdr:cNvPr>
        <xdr:cNvSpPr txBox="1"/>
      </xdr:nvSpPr>
      <xdr:spPr>
        <a:xfrm>
          <a:off x="6040755" y="784860"/>
          <a:ext cx="2141220" cy="131635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4</xdr:col>
      <xdr:colOff>327660</xdr:colOff>
      <xdr:row>13</xdr:row>
      <xdr:rowOff>84298</xdr:rowOff>
    </xdr:from>
    <xdr:to>
      <xdr:col>5</xdr:col>
      <xdr:colOff>137160</xdr:colOff>
      <xdr:row>15</xdr:row>
      <xdr:rowOff>160020</xdr:rowOff>
    </xdr:to>
    <xdr:cxnSp macro="">
      <xdr:nvCxnSpPr>
        <xdr:cNvPr id="8" name="Connettore 2 7">
          <a:extLst>
            <a:ext uri="{FF2B5EF4-FFF2-40B4-BE49-F238E27FC236}">
              <a16:creationId xmlns:a16="http://schemas.microsoft.com/office/drawing/2014/main" id="{31323C12-3C5C-462C-84A4-B8D897978AC4}"/>
            </a:ext>
          </a:extLst>
        </xdr:cNvPr>
        <xdr:cNvCxnSpPr>
          <a:stCxn id="11" idx="1"/>
        </xdr:cNvCxnSpPr>
      </xdr:nvCxnSpPr>
      <xdr:spPr>
        <a:xfrm flipH="1">
          <a:off x="13436441" y="7430454"/>
          <a:ext cx="523875" cy="468629"/>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137160</xdr:colOff>
      <xdr:row>12</xdr:row>
      <xdr:rowOff>23814</xdr:rowOff>
    </xdr:from>
    <xdr:to>
      <xdr:col>6</xdr:col>
      <xdr:colOff>1120140</xdr:colOff>
      <xdr:row>14</xdr:row>
      <xdr:rowOff>144781</xdr:rowOff>
    </xdr:to>
    <xdr:sp macro="" textlink="">
      <xdr:nvSpPr>
        <xdr:cNvPr id="11" name="CasellaDiTesto 8">
          <a:extLst>
            <a:ext uri="{FF2B5EF4-FFF2-40B4-BE49-F238E27FC236}">
              <a16:creationId xmlns:a16="http://schemas.microsoft.com/office/drawing/2014/main" id="{12EC28FD-A4E5-48BF-AE9B-DE022EBABEDF}"/>
            </a:ext>
          </a:extLst>
        </xdr:cNvPr>
        <xdr:cNvSpPr txBox="1"/>
      </xdr:nvSpPr>
      <xdr:spPr>
        <a:xfrm>
          <a:off x="13960316" y="3702845"/>
          <a:ext cx="2292668" cy="52578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editAs="oneCell">
    <xdr:from>
      <xdr:col>0</xdr:col>
      <xdr:colOff>151379</xdr:colOff>
      <xdr:row>0</xdr:row>
      <xdr:rowOff>119062</xdr:rowOff>
    </xdr:from>
    <xdr:to>
      <xdr:col>0</xdr:col>
      <xdr:colOff>2089938</xdr:colOff>
      <xdr:row>2</xdr:row>
      <xdr:rowOff>15307</xdr:rowOff>
    </xdr:to>
    <xdr:pic>
      <xdr:nvPicPr>
        <xdr:cNvPr id="10" name="Immagine 9">
          <a:extLst>
            <a:ext uri="{FF2B5EF4-FFF2-40B4-BE49-F238E27FC236}">
              <a16:creationId xmlns:a16="http://schemas.microsoft.com/office/drawing/2014/main" id="{E037FEDD-FC51-4431-AA31-9E63E754DC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1379" y="119062"/>
          <a:ext cx="1938559" cy="1265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2057400</xdr:colOff>
      <xdr:row>9</xdr:row>
      <xdr:rowOff>53340</xdr:rowOff>
    </xdr:from>
    <xdr:to>
      <xdr:col>1</xdr:col>
      <xdr:colOff>2057400</xdr:colOff>
      <xdr:row>9</xdr:row>
      <xdr:rowOff>388620</xdr:rowOff>
    </xdr:to>
    <xdr:cxnSp macro="">
      <xdr:nvCxnSpPr>
        <xdr:cNvPr id="4" name="Connettore 2 3">
          <a:extLst>
            <a:ext uri="{FF2B5EF4-FFF2-40B4-BE49-F238E27FC236}">
              <a16:creationId xmlns:a16="http://schemas.microsoft.com/office/drawing/2014/main" id="{2209D58E-2CE7-4C88-B6E5-CABBA6E929E3}"/>
            </a:ext>
          </a:extLst>
        </xdr:cNvPr>
        <xdr:cNvCxnSpPr>
          <a:stCxn id="5" idx="2"/>
        </xdr:cNvCxnSpPr>
      </xdr:nvCxnSpPr>
      <xdr:spPr>
        <a:xfrm>
          <a:off x="4629150" y="815340"/>
          <a:ext cx="0" cy="33528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1051560</xdr:colOff>
      <xdr:row>5</xdr:row>
      <xdr:rowOff>45720</xdr:rowOff>
    </xdr:from>
    <xdr:to>
      <xdr:col>2</xdr:col>
      <xdr:colOff>289560</xdr:colOff>
      <xdr:row>9</xdr:row>
      <xdr:rowOff>53340</xdr:rowOff>
    </xdr:to>
    <xdr:sp macro="" textlink="">
      <xdr:nvSpPr>
        <xdr:cNvPr id="5" name="CasellaDiTesto 4">
          <a:extLst>
            <a:ext uri="{FF2B5EF4-FFF2-40B4-BE49-F238E27FC236}">
              <a16:creationId xmlns:a16="http://schemas.microsoft.com/office/drawing/2014/main" id="{7DA517C1-60E6-4B5A-BFAE-7F138B2006F0}"/>
            </a:ext>
          </a:extLst>
        </xdr:cNvPr>
        <xdr:cNvSpPr txBox="1"/>
      </xdr:nvSpPr>
      <xdr:spPr>
        <a:xfrm>
          <a:off x="3623310" y="45720"/>
          <a:ext cx="1933575" cy="7696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twoCellAnchor>
    <xdr:from>
      <xdr:col>2</xdr:col>
      <xdr:colOff>53340</xdr:colOff>
      <xdr:row>8</xdr:row>
      <xdr:rowOff>188051</xdr:rowOff>
    </xdr:from>
    <xdr:to>
      <xdr:col>2</xdr:col>
      <xdr:colOff>1386840</xdr:colOff>
      <xdr:row>12</xdr:row>
      <xdr:rowOff>121920</xdr:rowOff>
    </xdr:to>
    <xdr:cxnSp macro="">
      <xdr:nvCxnSpPr>
        <xdr:cNvPr id="6" name="Connettore 2 5">
          <a:extLst>
            <a:ext uri="{FF2B5EF4-FFF2-40B4-BE49-F238E27FC236}">
              <a16:creationId xmlns:a16="http://schemas.microsoft.com/office/drawing/2014/main" id="{DE223461-8DD0-4238-AF9D-7FE2EB1592BF}"/>
            </a:ext>
          </a:extLst>
        </xdr:cNvPr>
        <xdr:cNvCxnSpPr>
          <a:stCxn id="12" idx="1"/>
        </xdr:cNvCxnSpPr>
      </xdr:nvCxnSpPr>
      <xdr:spPr>
        <a:xfrm flipH="1">
          <a:off x="5319304" y="5045801"/>
          <a:ext cx="1333500" cy="872762"/>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1386840</xdr:colOff>
      <xdr:row>7</xdr:row>
      <xdr:rowOff>163286</xdr:rowOff>
    </xdr:from>
    <xdr:to>
      <xdr:col>3</xdr:col>
      <xdr:colOff>1813560</xdr:colOff>
      <xdr:row>12</xdr:row>
      <xdr:rowOff>144780</xdr:rowOff>
    </xdr:to>
    <xdr:sp macro="" textlink="">
      <xdr:nvSpPr>
        <xdr:cNvPr id="12" name="CasellaDiTesto 6">
          <a:extLst>
            <a:ext uri="{FF2B5EF4-FFF2-40B4-BE49-F238E27FC236}">
              <a16:creationId xmlns:a16="http://schemas.microsoft.com/office/drawing/2014/main" id="{9C28DA13-4723-419E-A0E8-B764226EC714}"/>
            </a:ext>
          </a:extLst>
        </xdr:cNvPr>
        <xdr:cNvSpPr txBox="1"/>
      </xdr:nvSpPr>
      <xdr:spPr>
        <a:xfrm>
          <a:off x="6652804" y="1959429"/>
          <a:ext cx="2141220" cy="111088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4</xdr:col>
      <xdr:colOff>396240</xdr:colOff>
      <xdr:row>15</xdr:row>
      <xdr:rowOff>9797</xdr:rowOff>
    </xdr:from>
    <xdr:to>
      <xdr:col>5</xdr:col>
      <xdr:colOff>38100</xdr:colOff>
      <xdr:row>17</xdr:row>
      <xdr:rowOff>91440</xdr:rowOff>
    </xdr:to>
    <xdr:cxnSp macro="">
      <xdr:nvCxnSpPr>
        <xdr:cNvPr id="8" name="Connettore 2 7">
          <a:extLst>
            <a:ext uri="{FF2B5EF4-FFF2-40B4-BE49-F238E27FC236}">
              <a16:creationId xmlns:a16="http://schemas.microsoft.com/office/drawing/2014/main" id="{1E95ACCC-7202-49D4-A155-437A37A46C1D}"/>
            </a:ext>
          </a:extLst>
        </xdr:cNvPr>
        <xdr:cNvCxnSpPr>
          <a:stCxn id="11" idx="1"/>
        </xdr:cNvCxnSpPr>
      </xdr:nvCxnSpPr>
      <xdr:spPr>
        <a:xfrm flipH="1">
          <a:off x="14098633" y="6418761"/>
          <a:ext cx="363038" cy="47625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38100</xdr:colOff>
      <xdr:row>13</xdr:row>
      <xdr:rowOff>40821</xdr:rowOff>
    </xdr:from>
    <xdr:to>
      <xdr:col>6</xdr:col>
      <xdr:colOff>1021080</xdr:colOff>
      <xdr:row>16</xdr:row>
      <xdr:rowOff>182880</xdr:rowOff>
    </xdr:to>
    <xdr:sp macro="" textlink="">
      <xdr:nvSpPr>
        <xdr:cNvPr id="11" name="CasellaDiTesto 8">
          <a:extLst>
            <a:ext uri="{FF2B5EF4-FFF2-40B4-BE49-F238E27FC236}">
              <a16:creationId xmlns:a16="http://schemas.microsoft.com/office/drawing/2014/main" id="{06B94148-1CF6-49F0-A547-FFDF0B19FAC3}"/>
            </a:ext>
          </a:extLst>
        </xdr:cNvPr>
        <xdr:cNvSpPr txBox="1"/>
      </xdr:nvSpPr>
      <xdr:spPr>
        <a:xfrm>
          <a:off x="14461671" y="3170464"/>
          <a:ext cx="2289266" cy="75438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editAs="oneCell">
    <xdr:from>
      <xdr:col>0</xdr:col>
      <xdr:colOff>149678</xdr:colOff>
      <xdr:row>0</xdr:row>
      <xdr:rowOff>449036</xdr:rowOff>
    </xdr:from>
    <xdr:to>
      <xdr:col>0</xdr:col>
      <xdr:colOff>2088237</xdr:colOff>
      <xdr:row>3</xdr:row>
      <xdr:rowOff>136071</xdr:rowOff>
    </xdr:to>
    <xdr:pic>
      <xdr:nvPicPr>
        <xdr:cNvPr id="10" name="Immagine 9">
          <a:extLst>
            <a:ext uri="{FF2B5EF4-FFF2-40B4-BE49-F238E27FC236}">
              <a16:creationId xmlns:a16="http://schemas.microsoft.com/office/drawing/2014/main" id="{9D6B441F-E5BD-43D6-B1BD-21F293A440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449036"/>
          <a:ext cx="1938559"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1463040</xdr:colOff>
      <xdr:row>10</xdr:row>
      <xdr:rowOff>68580</xdr:rowOff>
    </xdr:from>
    <xdr:to>
      <xdr:col>1</xdr:col>
      <xdr:colOff>1478280</xdr:colOff>
      <xdr:row>10</xdr:row>
      <xdr:rowOff>342900</xdr:rowOff>
    </xdr:to>
    <xdr:cxnSp macro="">
      <xdr:nvCxnSpPr>
        <xdr:cNvPr id="4" name="Connettore 2 3">
          <a:extLst>
            <a:ext uri="{FF2B5EF4-FFF2-40B4-BE49-F238E27FC236}">
              <a16:creationId xmlns:a16="http://schemas.microsoft.com/office/drawing/2014/main" id="{52E3E9C8-BF2D-4352-920D-23820547FB11}"/>
            </a:ext>
          </a:extLst>
        </xdr:cNvPr>
        <xdr:cNvCxnSpPr>
          <a:stCxn id="5" idx="2"/>
        </xdr:cNvCxnSpPr>
      </xdr:nvCxnSpPr>
      <xdr:spPr>
        <a:xfrm flipH="1">
          <a:off x="4006215" y="830580"/>
          <a:ext cx="15240" cy="27432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472440</xdr:colOff>
      <xdr:row>6</xdr:row>
      <xdr:rowOff>60960</xdr:rowOff>
    </xdr:from>
    <xdr:to>
      <xdr:col>2</xdr:col>
      <xdr:colOff>243840</xdr:colOff>
      <xdr:row>10</xdr:row>
      <xdr:rowOff>68580</xdr:rowOff>
    </xdr:to>
    <xdr:sp macro="" textlink="">
      <xdr:nvSpPr>
        <xdr:cNvPr id="5" name="CasellaDiTesto 4">
          <a:extLst>
            <a:ext uri="{FF2B5EF4-FFF2-40B4-BE49-F238E27FC236}">
              <a16:creationId xmlns:a16="http://schemas.microsoft.com/office/drawing/2014/main" id="{8450281C-DAB7-4F0F-8B48-0BBA398A6AA3}"/>
            </a:ext>
          </a:extLst>
        </xdr:cNvPr>
        <xdr:cNvSpPr txBox="1"/>
      </xdr:nvSpPr>
      <xdr:spPr>
        <a:xfrm>
          <a:off x="3015615" y="60960"/>
          <a:ext cx="1952625" cy="7696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twoCellAnchor>
    <xdr:from>
      <xdr:col>2</xdr:col>
      <xdr:colOff>30480</xdr:colOff>
      <xdr:row>10</xdr:row>
      <xdr:rowOff>270510</xdr:rowOff>
    </xdr:from>
    <xdr:to>
      <xdr:col>2</xdr:col>
      <xdr:colOff>1363980</xdr:colOff>
      <xdr:row>13</xdr:row>
      <xdr:rowOff>121920</xdr:rowOff>
    </xdr:to>
    <xdr:cxnSp macro="">
      <xdr:nvCxnSpPr>
        <xdr:cNvPr id="6" name="Connettore 2 5">
          <a:extLst>
            <a:ext uri="{FF2B5EF4-FFF2-40B4-BE49-F238E27FC236}">
              <a16:creationId xmlns:a16="http://schemas.microsoft.com/office/drawing/2014/main" id="{98D3E581-567B-41F4-AB91-727C96691857}"/>
            </a:ext>
          </a:extLst>
        </xdr:cNvPr>
        <xdr:cNvCxnSpPr>
          <a:stCxn id="7" idx="1"/>
        </xdr:cNvCxnSpPr>
      </xdr:nvCxnSpPr>
      <xdr:spPr>
        <a:xfrm flipH="1">
          <a:off x="4754880" y="1032510"/>
          <a:ext cx="1333500" cy="63246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1363980</xdr:colOff>
      <xdr:row>9</xdr:row>
      <xdr:rowOff>15240</xdr:rowOff>
    </xdr:from>
    <xdr:to>
      <xdr:col>3</xdr:col>
      <xdr:colOff>1790700</xdr:colOff>
      <xdr:row>13</xdr:row>
      <xdr:rowOff>144780</xdr:rowOff>
    </xdr:to>
    <xdr:sp macro="" textlink="">
      <xdr:nvSpPr>
        <xdr:cNvPr id="7" name="CasellaDiTesto 6">
          <a:extLst>
            <a:ext uri="{FF2B5EF4-FFF2-40B4-BE49-F238E27FC236}">
              <a16:creationId xmlns:a16="http://schemas.microsoft.com/office/drawing/2014/main" id="{3973178C-29F2-42AB-9344-8984F1D02456}"/>
            </a:ext>
          </a:extLst>
        </xdr:cNvPr>
        <xdr:cNvSpPr txBox="1"/>
      </xdr:nvSpPr>
      <xdr:spPr>
        <a:xfrm>
          <a:off x="6088380" y="586740"/>
          <a:ext cx="2141220" cy="110109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4</xdr:col>
      <xdr:colOff>388620</xdr:colOff>
      <xdr:row>16</xdr:row>
      <xdr:rowOff>99060</xdr:rowOff>
    </xdr:from>
    <xdr:to>
      <xdr:col>5</xdr:col>
      <xdr:colOff>198120</xdr:colOff>
      <xdr:row>18</xdr:row>
      <xdr:rowOff>144780</xdr:rowOff>
    </xdr:to>
    <xdr:cxnSp macro="">
      <xdr:nvCxnSpPr>
        <xdr:cNvPr id="8" name="Connettore 2 7">
          <a:extLst>
            <a:ext uri="{FF2B5EF4-FFF2-40B4-BE49-F238E27FC236}">
              <a16:creationId xmlns:a16="http://schemas.microsoft.com/office/drawing/2014/main" id="{875362F2-F0BC-43CB-846D-BFB2E1E50F55}"/>
            </a:ext>
          </a:extLst>
        </xdr:cNvPr>
        <xdr:cNvCxnSpPr>
          <a:stCxn id="9" idx="1"/>
        </xdr:cNvCxnSpPr>
      </xdr:nvCxnSpPr>
      <xdr:spPr>
        <a:xfrm flipH="1">
          <a:off x="13542645" y="2242185"/>
          <a:ext cx="523875" cy="436245"/>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198120</xdr:colOff>
      <xdr:row>15</xdr:row>
      <xdr:rowOff>68580</xdr:rowOff>
    </xdr:from>
    <xdr:to>
      <xdr:col>6</xdr:col>
      <xdr:colOff>1181100</xdr:colOff>
      <xdr:row>17</xdr:row>
      <xdr:rowOff>129540</xdr:rowOff>
    </xdr:to>
    <xdr:sp macro="" textlink="">
      <xdr:nvSpPr>
        <xdr:cNvPr id="9" name="CasellaDiTesto 8">
          <a:extLst>
            <a:ext uri="{FF2B5EF4-FFF2-40B4-BE49-F238E27FC236}">
              <a16:creationId xmlns:a16="http://schemas.microsoft.com/office/drawing/2014/main" id="{8095FE5A-6ED8-4DCE-9D4F-77B8A6B9B4A9}"/>
            </a:ext>
          </a:extLst>
        </xdr:cNvPr>
        <xdr:cNvSpPr txBox="1"/>
      </xdr:nvSpPr>
      <xdr:spPr>
        <a:xfrm>
          <a:off x="14066520" y="2011680"/>
          <a:ext cx="2287905" cy="46101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editAs="oneCell">
    <xdr:from>
      <xdr:col>0</xdr:col>
      <xdr:colOff>163285</xdr:colOff>
      <xdr:row>0</xdr:row>
      <xdr:rowOff>0</xdr:rowOff>
    </xdr:from>
    <xdr:to>
      <xdr:col>0</xdr:col>
      <xdr:colOff>2101844</xdr:colOff>
      <xdr:row>0</xdr:row>
      <xdr:rowOff>1265464</xdr:rowOff>
    </xdr:to>
    <xdr:pic>
      <xdr:nvPicPr>
        <xdr:cNvPr id="10" name="Immagine 9">
          <a:extLst>
            <a:ext uri="{FF2B5EF4-FFF2-40B4-BE49-F238E27FC236}">
              <a16:creationId xmlns:a16="http://schemas.microsoft.com/office/drawing/2014/main" id="{AF4FD666-1617-46A3-87E6-556CA8F901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285" y="0"/>
          <a:ext cx="1938559"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1394460</xdr:colOff>
      <xdr:row>8</xdr:row>
      <xdr:rowOff>160021</xdr:rowOff>
    </xdr:from>
    <xdr:to>
      <xdr:col>1</xdr:col>
      <xdr:colOff>1417082</xdr:colOff>
      <xdr:row>8</xdr:row>
      <xdr:rowOff>201930</xdr:rowOff>
    </xdr:to>
    <xdr:cxnSp macro="">
      <xdr:nvCxnSpPr>
        <xdr:cNvPr id="4" name="Connettore 2 3">
          <a:extLst>
            <a:ext uri="{FF2B5EF4-FFF2-40B4-BE49-F238E27FC236}">
              <a16:creationId xmlns:a16="http://schemas.microsoft.com/office/drawing/2014/main" id="{7001E58D-57BA-4EBB-A38D-5A7D0A1F93C7}"/>
            </a:ext>
          </a:extLst>
        </xdr:cNvPr>
        <xdr:cNvCxnSpPr>
          <a:stCxn id="14" idx="2"/>
        </xdr:cNvCxnSpPr>
      </xdr:nvCxnSpPr>
      <xdr:spPr>
        <a:xfrm flipH="1">
          <a:off x="4037648" y="2576990"/>
          <a:ext cx="22622" cy="41909"/>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441960</xdr:colOff>
      <xdr:row>5</xdr:row>
      <xdr:rowOff>59532</xdr:rowOff>
    </xdr:from>
    <xdr:to>
      <xdr:col>2</xdr:col>
      <xdr:colOff>213360</xdr:colOff>
      <xdr:row>8</xdr:row>
      <xdr:rowOff>160021</xdr:rowOff>
    </xdr:to>
    <xdr:sp macro="" textlink="">
      <xdr:nvSpPr>
        <xdr:cNvPr id="14" name="CasellaDiTesto 4">
          <a:extLst>
            <a:ext uri="{FF2B5EF4-FFF2-40B4-BE49-F238E27FC236}">
              <a16:creationId xmlns:a16="http://schemas.microsoft.com/office/drawing/2014/main" id="{12101FEB-CC47-4DA9-A3CD-74CB44F56CE2}"/>
            </a:ext>
          </a:extLst>
        </xdr:cNvPr>
        <xdr:cNvSpPr txBox="1"/>
      </xdr:nvSpPr>
      <xdr:spPr>
        <a:xfrm>
          <a:off x="3085148" y="1738313"/>
          <a:ext cx="1950243" cy="695802"/>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twoCellAnchor>
    <xdr:from>
      <xdr:col>2</xdr:col>
      <xdr:colOff>45720</xdr:colOff>
      <xdr:row>8</xdr:row>
      <xdr:rowOff>354330</xdr:rowOff>
    </xdr:from>
    <xdr:to>
      <xdr:col>2</xdr:col>
      <xdr:colOff>1379220</xdr:colOff>
      <xdr:row>11</xdr:row>
      <xdr:rowOff>129540</xdr:rowOff>
    </xdr:to>
    <xdr:cxnSp macro="">
      <xdr:nvCxnSpPr>
        <xdr:cNvPr id="6" name="Connettore 2 5">
          <a:extLst>
            <a:ext uri="{FF2B5EF4-FFF2-40B4-BE49-F238E27FC236}">
              <a16:creationId xmlns:a16="http://schemas.microsoft.com/office/drawing/2014/main" id="{FF697549-80D9-4411-96C9-33CBF5A3BA02}"/>
            </a:ext>
          </a:extLst>
        </xdr:cNvPr>
        <xdr:cNvCxnSpPr>
          <a:stCxn id="7" idx="1"/>
        </xdr:cNvCxnSpPr>
      </xdr:nvCxnSpPr>
      <xdr:spPr>
        <a:xfrm flipH="1">
          <a:off x="4874895" y="1116330"/>
          <a:ext cx="1333500" cy="63246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1379220</xdr:colOff>
      <xdr:row>7</xdr:row>
      <xdr:rowOff>99060</xdr:rowOff>
    </xdr:from>
    <xdr:to>
      <xdr:col>3</xdr:col>
      <xdr:colOff>1805940</xdr:colOff>
      <xdr:row>11</xdr:row>
      <xdr:rowOff>152400</xdr:rowOff>
    </xdr:to>
    <xdr:sp macro="" textlink="">
      <xdr:nvSpPr>
        <xdr:cNvPr id="7" name="CasellaDiTesto 6">
          <a:extLst>
            <a:ext uri="{FF2B5EF4-FFF2-40B4-BE49-F238E27FC236}">
              <a16:creationId xmlns:a16="http://schemas.microsoft.com/office/drawing/2014/main" id="{60A97B45-EB03-40FB-9CDB-DD747B7EC1FF}"/>
            </a:ext>
          </a:extLst>
        </xdr:cNvPr>
        <xdr:cNvSpPr txBox="1"/>
      </xdr:nvSpPr>
      <xdr:spPr>
        <a:xfrm>
          <a:off x="6208395" y="670560"/>
          <a:ext cx="2141220" cy="110109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4</xdr:col>
      <xdr:colOff>358140</xdr:colOff>
      <xdr:row>14</xdr:row>
      <xdr:rowOff>106680</xdr:rowOff>
    </xdr:from>
    <xdr:to>
      <xdr:col>5</xdr:col>
      <xdr:colOff>167640</xdr:colOff>
      <xdr:row>16</xdr:row>
      <xdr:rowOff>137160</xdr:rowOff>
    </xdr:to>
    <xdr:cxnSp macro="">
      <xdr:nvCxnSpPr>
        <xdr:cNvPr id="8" name="Connettore 2 7">
          <a:extLst>
            <a:ext uri="{FF2B5EF4-FFF2-40B4-BE49-F238E27FC236}">
              <a16:creationId xmlns:a16="http://schemas.microsoft.com/office/drawing/2014/main" id="{AA018498-4A8F-4343-8DBA-CB8391FD979C}"/>
            </a:ext>
          </a:extLst>
        </xdr:cNvPr>
        <xdr:cNvCxnSpPr>
          <a:stCxn id="9" idx="1"/>
        </xdr:cNvCxnSpPr>
      </xdr:nvCxnSpPr>
      <xdr:spPr>
        <a:xfrm flipH="1">
          <a:off x="13616940" y="2326005"/>
          <a:ext cx="523875" cy="43053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167640</xdr:colOff>
      <xdr:row>13</xdr:row>
      <xdr:rowOff>76200</xdr:rowOff>
    </xdr:from>
    <xdr:to>
      <xdr:col>6</xdr:col>
      <xdr:colOff>1150620</xdr:colOff>
      <xdr:row>15</xdr:row>
      <xdr:rowOff>137160</xdr:rowOff>
    </xdr:to>
    <xdr:sp macro="" textlink="">
      <xdr:nvSpPr>
        <xdr:cNvPr id="9" name="CasellaDiTesto 8">
          <a:extLst>
            <a:ext uri="{FF2B5EF4-FFF2-40B4-BE49-F238E27FC236}">
              <a16:creationId xmlns:a16="http://schemas.microsoft.com/office/drawing/2014/main" id="{E4A3398C-CFA1-4688-9D22-1054E2120C85}"/>
            </a:ext>
          </a:extLst>
        </xdr:cNvPr>
        <xdr:cNvSpPr txBox="1"/>
      </xdr:nvSpPr>
      <xdr:spPr>
        <a:xfrm>
          <a:off x="14140815" y="2095500"/>
          <a:ext cx="2287905" cy="46101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editAs="oneCell">
    <xdr:from>
      <xdr:col>0</xdr:col>
      <xdr:colOff>163285</xdr:colOff>
      <xdr:row>0</xdr:row>
      <xdr:rowOff>0</xdr:rowOff>
    </xdr:from>
    <xdr:to>
      <xdr:col>0</xdr:col>
      <xdr:colOff>2101844</xdr:colOff>
      <xdr:row>2</xdr:row>
      <xdr:rowOff>560614</xdr:rowOff>
    </xdr:to>
    <xdr:pic>
      <xdr:nvPicPr>
        <xdr:cNvPr id="13" name="Immagine 10">
          <a:extLst>
            <a:ext uri="{FF2B5EF4-FFF2-40B4-BE49-F238E27FC236}">
              <a16:creationId xmlns:a16="http://schemas.microsoft.com/office/drawing/2014/main" id="{FB7D031E-7509-49A1-907E-DB52320B08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285" y="0"/>
          <a:ext cx="1938559" cy="12654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1783080</xdr:colOff>
      <xdr:row>6</xdr:row>
      <xdr:rowOff>7620</xdr:rowOff>
    </xdr:from>
    <xdr:to>
      <xdr:col>1</xdr:col>
      <xdr:colOff>1798320</xdr:colOff>
      <xdr:row>6</xdr:row>
      <xdr:rowOff>449580</xdr:rowOff>
    </xdr:to>
    <xdr:cxnSp macro="">
      <xdr:nvCxnSpPr>
        <xdr:cNvPr id="4" name="Connettore 2 3">
          <a:extLst>
            <a:ext uri="{FF2B5EF4-FFF2-40B4-BE49-F238E27FC236}">
              <a16:creationId xmlns:a16="http://schemas.microsoft.com/office/drawing/2014/main" id="{7E41E943-EDC8-4A52-9594-1E98EAB7B42B}"/>
            </a:ext>
          </a:extLst>
        </xdr:cNvPr>
        <xdr:cNvCxnSpPr>
          <a:stCxn id="5" idx="2"/>
        </xdr:cNvCxnSpPr>
      </xdr:nvCxnSpPr>
      <xdr:spPr>
        <a:xfrm flipH="1">
          <a:off x="4278630" y="769620"/>
          <a:ext cx="15240" cy="44196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792480</xdr:colOff>
      <xdr:row>2</xdr:row>
      <xdr:rowOff>83820</xdr:rowOff>
    </xdr:from>
    <xdr:to>
      <xdr:col>2</xdr:col>
      <xdr:colOff>563880</xdr:colOff>
      <xdr:row>6</xdr:row>
      <xdr:rowOff>7620</xdr:rowOff>
    </xdr:to>
    <xdr:sp macro="" textlink="">
      <xdr:nvSpPr>
        <xdr:cNvPr id="5" name="CasellaDiTesto 4">
          <a:extLst>
            <a:ext uri="{FF2B5EF4-FFF2-40B4-BE49-F238E27FC236}">
              <a16:creationId xmlns:a16="http://schemas.microsoft.com/office/drawing/2014/main" id="{BAC97706-A664-4DDA-92D7-1F7111AB2927}"/>
            </a:ext>
          </a:extLst>
        </xdr:cNvPr>
        <xdr:cNvSpPr txBox="1"/>
      </xdr:nvSpPr>
      <xdr:spPr>
        <a:xfrm>
          <a:off x="3288030" y="83820"/>
          <a:ext cx="1952625" cy="6858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twoCellAnchor>
    <xdr:from>
      <xdr:col>2</xdr:col>
      <xdr:colOff>45720</xdr:colOff>
      <xdr:row>7</xdr:row>
      <xdr:rowOff>19050</xdr:rowOff>
    </xdr:from>
    <xdr:to>
      <xdr:col>2</xdr:col>
      <xdr:colOff>1379220</xdr:colOff>
      <xdr:row>9</xdr:row>
      <xdr:rowOff>99060</xdr:rowOff>
    </xdr:to>
    <xdr:cxnSp macro="">
      <xdr:nvCxnSpPr>
        <xdr:cNvPr id="6" name="Connettore 2 5">
          <a:extLst>
            <a:ext uri="{FF2B5EF4-FFF2-40B4-BE49-F238E27FC236}">
              <a16:creationId xmlns:a16="http://schemas.microsoft.com/office/drawing/2014/main" id="{FB18C216-88D6-4040-9628-105328F96E53}"/>
            </a:ext>
          </a:extLst>
        </xdr:cNvPr>
        <xdr:cNvCxnSpPr>
          <a:stCxn id="7" idx="1"/>
        </xdr:cNvCxnSpPr>
      </xdr:nvCxnSpPr>
      <xdr:spPr>
        <a:xfrm flipH="1">
          <a:off x="4722495" y="1276350"/>
          <a:ext cx="1333500" cy="84201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1379220</xdr:colOff>
      <xdr:row>6</xdr:row>
      <xdr:rowOff>60960</xdr:rowOff>
    </xdr:from>
    <xdr:to>
      <xdr:col>3</xdr:col>
      <xdr:colOff>1805940</xdr:colOff>
      <xdr:row>9</xdr:row>
      <xdr:rowOff>121920</xdr:rowOff>
    </xdr:to>
    <xdr:sp macro="" textlink="">
      <xdr:nvSpPr>
        <xdr:cNvPr id="7" name="CasellaDiTesto 6">
          <a:extLst>
            <a:ext uri="{FF2B5EF4-FFF2-40B4-BE49-F238E27FC236}">
              <a16:creationId xmlns:a16="http://schemas.microsoft.com/office/drawing/2014/main" id="{A61EE917-2AC9-49D5-878A-A2ACB31B4554}"/>
            </a:ext>
          </a:extLst>
        </xdr:cNvPr>
        <xdr:cNvSpPr txBox="1"/>
      </xdr:nvSpPr>
      <xdr:spPr>
        <a:xfrm>
          <a:off x="6055995" y="822960"/>
          <a:ext cx="2141220" cy="13182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4</xdr:col>
      <xdr:colOff>335280</xdr:colOff>
      <xdr:row>12</xdr:row>
      <xdr:rowOff>209550</xdr:rowOff>
    </xdr:from>
    <xdr:to>
      <xdr:col>4</xdr:col>
      <xdr:colOff>624840</xdr:colOff>
      <xdr:row>14</xdr:row>
      <xdr:rowOff>114300</xdr:rowOff>
    </xdr:to>
    <xdr:cxnSp macro="">
      <xdr:nvCxnSpPr>
        <xdr:cNvPr id="8" name="Connettore 2 7">
          <a:extLst>
            <a:ext uri="{FF2B5EF4-FFF2-40B4-BE49-F238E27FC236}">
              <a16:creationId xmlns:a16="http://schemas.microsoft.com/office/drawing/2014/main" id="{3DC8E537-CA00-4F0C-81CA-38EF0AF11EE4}"/>
            </a:ext>
          </a:extLst>
        </xdr:cNvPr>
        <xdr:cNvCxnSpPr>
          <a:stCxn id="9" idx="1"/>
        </xdr:cNvCxnSpPr>
      </xdr:nvCxnSpPr>
      <xdr:spPr>
        <a:xfrm flipH="1">
          <a:off x="13441680" y="2819400"/>
          <a:ext cx="289560" cy="30480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4</xdr:col>
      <xdr:colOff>624840</xdr:colOff>
      <xdr:row>11</xdr:row>
      <xdr:rowOff>152400</xdr:rowOff>
    </xdr:from>
    <xdr:to>
      <xdr:col>6</xdr:col>
      <xdr:colOff>876300</xdr:colOff>
      <xdr:row>14</xdr:row>
      <xdr:rowOff>68580</xdr:rowOff>
    </xdr:to>
    <xdr:sp macro="" textlink="">
      <xdr:nvSpPr>
        <xdr:cNvPr id="9" name="CasellaDiTesto 8">
          <a:extLst>
            <a:ext uri="{FF2B5EF4-FFF2-40B4-BE49-F238E27FC236}">
              <a16:creationId xmlns:a16="http://schemas.microsoft.com/office/drawing/2014/main" id="{04707CCB-600E-4069-AA20-93F6E240E6DF}"/>
            </a:ext>
          </a:extLst>
        </xdr:cNvPr>
        <xdr:cNvSpPr txBox="1"/>
      </xdr:nvSpPr>
      <xdr:spPr>
        <a:xfrm>
          <a:off x="13731240" y="2571750"/>
          <a:ext cx="2270760" cy="50673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editAs="oneCell">
    <xdr:from>
      <xdr:col>0</xdr:col>
      <xdr:colOff>163285</xdr:colOff>
      <xdr:row>0</xdr:row>
      <xdr:rowOff>190500</xdr:rowOff>
    </xdr:from>
    <xdr:to>
      <xdr:col>0</xdr:col>
      <xdr:colOff>2163536</xdr:colOff>
      <xdr:row>1</xdr:row>
      <xdr:rowOff>538119</xdr:rowOff>
    </xdr:to>
    <xdr:pic>
      <xdr:nvPicPr>
        <xdr:cNvPr id="11" name="Immagine 9">
          <a:extLst>
            <a:ext uri="{FF2B5EF4-FFF2-40B4-BE49-F238E27FC236}">
              <a16:creationId xmlns:a16="http://schemas.microsoft.com/office/drawing/2014/main" id="{F3863EF0-0690-4736-AF66-5D8D88772E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285" y="190500"/>
          <a:ext cx="2000251" cy="13001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1699260</xdr:colOff>
      <xdr:row>10</xdr:row>
      <xdr:rowOff>68580</xdr:rowOff>
    </xdr:from>
    <xdr:to>
      <xdr:col>1</xdr:col>
      <xdr:colOff>1706880</xdr:colOff>
      <xdr:row>10</xdr:row>
      <xdr:rowOff>411480</xdr:rowOff>
    </xdr:to>
    <xdr:cxnSp macro="">
      <xdr:nvCxnSpPr>
        <xdr:cNvPr id="12" name="Connettore 2 1">
          <a:extLst>
            <a:ext uri="{FF2B5EF4-FFF2-40B4-BE49-F238E27FC236}">
              <a16:creationId xmlns:a16="http://schemas.microsoft.com/office/drawing/2014/main" id="{636CDEFB-FBFE-4C26-979D-EF441C1D49F4}"/>
            </a:ext>
          </a:extLst>
        </xdr:cNvPr>
        <xdr:cNvCxnSpPr>
          <a:stCxn id="3" idx="2"/>
        </xdr:cNvCxnSpPr>
      </xdr:nvCxnSpPr>
      <xdr:spPr>
        <a:xfrm flipH="1">
          <a:off x="4280535" y="830580"/>
          <a:ext cx="7620" cy="34290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701040</xdr:colOff>
      <xdr:row>6</xdr:row>
      <xdr:rowOff>60960</xdr:rowOff>
    </xdr:from>
    <xdr:to>
      <xdr:col>1</xdr:col>
      <xdr:colOff>2712720</xdr:colOff>
      <xdr:row>10</xdr:row>
      <xdr:rowOff>68580</xdr:rowOff>
    </xdr:to>
    <xdr:sp macro="" textlink="">
      <xdr:nvSpPr>
        <xdr:cNvPr id="11" name="CasellaDiTesto 2">
          <a:extLst>
            <a:ext uri="{FF2B5EF4-FFF2-40B4-BE49-F238E27FC236}">
              <a16:creationId xmlns:a16="http://schemas.microsoft.com/office/drawing/2014/main" id="{A6845584-344C-4EC2-9240-37F56D25C935}"/>
            </a:ext>
          </a:extLst>
        </xdr:cNvPr>
        <xdr:cNvSpPr txBox="1"/>
      </xdr:nvSpPr>
      <xdr:spPr>
        <a:xfrm>
          <a:off x="3282315" y="60960"/>
          <a:ext cx="1383030" cy="76962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Inserire l'importo destinato al progetto (Compilazione a cura della scuola)</a:t>
          </a:r>
          <a:endParaRPr lang="it-IT" sz="1200" b="1" baseline="0"/>
        </a:p>
      </xdr:txBody>
    </xdr:sp>
    <xdr:clientData/>
  </xdr:twoCellAnchor>
  <xdr:twoCellAnchor>
    <xdr:from>
      <xdr:col>2</xdr:col>
      <xdr:colOff>30480</xdr:colOff>
      <xdr:row>10</xdr:row>
      <xdr:rowOff>331470</xdr:rowOff>
    </xdr:from>
    <xdr:to>
      <xdr:col>2</xdr:col>
      <xdr:colOff>1363980</xdr:colOff>
      <xdr:row>13</xdr:row>
      <xdr:rowOff>137160</xdr:rowOff>
    </xdr:to>
    <xdr:cxnSp macro="">
      <xdr:nvCxnSpPr>
        <xdr:cNvPr id="10" name="Connettore 2 3">
          <a:extLst>
            <a:ext uri="{FF2B5EF4-FFF2-40B4-BE49-F238E27FC236}">
              <a16:creationId xmlns:a16="http://schemas.microsoft.com/office/drawing/2014/main" id="{C75F956E-3E08-404A-99FD-D60A1FC13B6F}"/>
            </a:ext>
          </a:extLst>
        </xdr:cNvPr>
        <xdr:cNvCxnSpPr>
          <a:stCxn id="5" idx="1"/>
        </xdr:cNvCxnSpPr>
      </xdr:nvCxnSpPr>
      <xdr:spPr>
        <a:xfrm flipH="1">
          <a:off x="4697730" y="1093470"/>
          <a:ext cx="1333500" cy="62484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1363980</xdr:colOff>
      <xdr:row>9</xdr:row>
      <xdr:rowOff>76200</xdr:rowOff>
    </xdr:from>
    <xdr:to>
      <xdr:col>3</xdr:col>
      <xdr:colOff>1790700</xdr:colOff>
      <xdr:row>13</xdr:row>
      <xdr:rowOff>160020</xdr:rowOff>
    </xdr:to>
    <xdr:sp macro="" textlink="">
      <xdr:nvSpPr>
        <xdr:cNvPr id="9" name="CasellaDiTesto 4">
          <a:extLst>
            <a:ext uri="{FF2B5EF4-FFF2-40B4-BE49-F238E27FC236}">
              <a16:creationId xmlns:a16="http://schemas.microsoft.com/office/drawing/2014/main" id="{3BD39A01-188A-4EC0-B5EE-61FD9F341971}"/>
            </a:ext>
          </a:extLst>
        </xdr:cNvPr>
        <xdr:cNvSpPr txBox="1"/>
      </xdr:nvSpPr>
      <xdr:spPr>
        <a:xfrm>
          <a:off x="6031230" y="647700"/>
          <a:ext cx="2141220" cy="109347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Totale progetto</a:t>
          </a:r>
          <a:r>
            <a:rPr lang="it-IT" sz="1200" b="1" baseline="0"/>
            <a:t> comprensivo di spese di installazione (ove necessarie, per maggiori dettagli fare riferimento alla colonna J)</a:t>
          </a:r>
        </a:p>
      </xdr:txBody>
    </xdr:sp>
    <xdr:clientData/>
  </xdr:twoCellAnchor>
  <xdr:twoCellAnchor>
    <xdr:from>
      <xdr:col>4</xdr:col>
      <xdr:colOff>487680</xdr:colOff>
      <xdr:row>14</xdr:row>
      <xdr:rowOff>123825</xdr:rowOff>
    </xdr:from>
    <xdr:to>
      <xdr:col>5</xdr:col>
      <xdr:colOff>76200</xdr:colOff>
      <xdr:row>17</xdr:row>
      <xdr:rowOff>76200</xdr:rowOff>
    </xdr:to>
    <xdr:cxnSp macro="">
      <xdr:nvCxnSpPr>
        <xdr:cNvPr id="6" name="Connettore 2 5">
          <a:extLst>
            <a:ext uri="{FF2B5EF4-FFF2-40B4-BE49-F238E27FC236}">
              <a16:creationId xmlns:a16="http://schemas.microsoft.com/office/drawing/2014/main" id="{50272928-D2F0-4EAD-9A36-95AABA519210}"/>
            </a:ext>
          </a:extLst>
        </xdr:cNvPr>
        <xdr:cNvCxnSpPr>
          <a:stCxn id="14" idx="1"/>
        </xdr:cNvCxnSpPr>
      </xdr:nvCxnSpPr>
      <xdr:spPr>
        <a:xfrm flipH="1">
          <a:off x="13584555" y="2971800"/>
          <a:ext cx="302895" cy="552450"/>
        </a:xfrm>
        <a:prstGeom prst="straightConnector1">
          <a:avLst/>
        </a:prstGeom>
        <a:ln>
          <a:solidFill>
            <a:srgbClr val="FF0000"/>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76200</xdr:colOff>
      <xdr:row>12</xdr:row>
      <xdr:rowOff>304800</xdr:rowOff>
    </xdr:from>
    <xdr:to>
      <xdr:col>6</xdr:col>
      <xdr:colOff>678180</xdr:colOff>
      <xdr:row>16</xdr:row>
      <xdr:rowOff>76200</xdr:rowOff>
    </xdr:to>
    <xdr:sp macro="" textlink="">
      <xdr:nvSpPr>
        <xdr:cNvPr id="14" name="CasellaDiTesto 6">
          <a:extLst>
            <a:ext uri="{FF2B5EF4-FFF2-40B4-BE49-F238E27FC236}">
              <a16:creationId xmlns:a16="http://schemas.microsoft.com/office/drawing/2014/main" id="{3D4DC221-F277-4155-9C04-BEF79F6C6FD1}"/>
            </a:ext>
          </a:extLst>
        </xdr:cNvPr>
        <xdr:cNvSpPr txBox="1"/>
      </xdr:nvSpPr>
      <xdr:spPr>
        <a:xfrm>
          <a:off x="13887450" y="2628900"/>
          <a:ext cx="1906905" cy="7048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200" b="1"/>
            <a:t>Modifica la quantità degli articoli in</a:t>
          </a:r>
          <a:r>
            <a:rPr lang="it-IT" sz="1200" b="1" baseline="0"/>
            <a:t> base alle necessità della scuola</a:t>
          </a:r>
          <a:endParaRPr lang="it-IT" sz="1200" b="1"/>
        </a:p>
      </xdr:txBody>
    </xdr:sp>
    <xdr:clientData/>
  </xdr:twoCellAnchor>
  <xdr:twoCellAnchor editAs="oneCell">
    <xdr:from>
      <xdr:col>0</xdr:col>
      <xdr:colOff>163285</xdr:colOff>
      <xdr:row>0</xdr:row>
      <xdr:rowOff>0</xdr:rowOff>
    </xdr:from>
    <xdr:to>
      <xdr:col>0</xdr:col>
      <xdr:colOff>2101844</xdr:colOff>
      <xdr:row>6</xdr:row>
      <xdr:rowOff>117021</xdr:rowOff>
    </xdr:to>
    <xdr:pic>
      <xdr:nvPicPr>
        <xdr:cNvPr id="13" name="Immagine 8">
          <a:extLst>
            <a:ext uri="{FF2B5EF4-FFF2-40B4-BE49-F238E27FC236}">
              <a16:creationId xmlns:a16="http://schemas.microsoft.com/office/drawing/2014/main" id="{443E3AAD-040F-4686-82C7-B13BDAA61B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3285" y="0"/>
          <a:ext cx="1938559" cy="126002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685D2-82DA-441F-9CB7-1D4495B0AA54}">
  <dimension ref="A1:U79"/>
  <sheetViews>
    <sheetView zoomScale="70" zoomScaleNormal="70" workbookViewId="0">
      <selection activeCell="D23" sqref="D23"/>
    </sheetView>
  </sheetViews>
  <sheetFormatPr defaultColWidth="9.140625" defaultRowHeight="15" customHeight="1" x14ac:dyDescent="0.2"/>
  <cols>
    <col min="1" max="1" width="37.140625" style="5" customWidth="1"/>
    <col min="2" max="2" width="32.7109375" style="3" customWidth="1"/>
    <col min="3" max="3" width="25.7109375" style="3" customWidth="1"/>
    <col min="4" max="4" width="100.7109375" style="3" customWidth="1"/>
    <col min="5" max="5" width="10.7109375" style="1" customWidth="1"/>
    <col min="6" max="6" width="19.5703125" style="2" bestFit="1" customWidth="1"/>
    <col min="7" max="7" width="19.140625" style="2" bestFit="1" customWidth="1"/>
    <col min="8" max="8" width="15.7109375" style="2" customWidth="1"/>
    <col min="9" max="9" width="70.7109375" style="4" customWidth="1"/>
    <col min="10" max="21" width="9.140625" style="4"/>
    <col min="22" max="16384" width="9.140625" style="5"/>
  </cols>
  <sheetData>
    <row r="1" spans="1:9" ht="15" customHeight="1" x14ac:dyDescent="0.2">
      <c r="A1" s="86" t="s">
        <v>369</v>
      </c>
      <c r="B1" s="86"/>
      <c r="C1" s="86"/>
      <c r="D1" s="86"/>
      <c r="E1" s="86"/>
      <c r="F1" s="86"/>
      <c r="G1" s="86"/>
      <c r="H1" s="86"/>
      <c r="I1" s="86"/>
    </row>
    <row r="2" spans="1:9" ht="15" customHeight="1" x14ac:dyDescent="0.2">
      <c r="A2" s="86"/>
      <c r="B2" s="86"/>
      <c r="C2" s="86"/>
      <c r="D2" s="86"/>
      <c r="E2" s="86"/>
      <c r="F2" s="86"/>
      <c r="G2" s="86"/>
      <c r="H2" s="86"/>
      <c r="I2" s="86"/>
    </row>
    <row r="3" spans="1:9" ht="15" customHeight="1" x14ac:dyDescent="0.2">
      <c r="A3" s="86"/>
      <c r="B3" s="86"/>
      <c r="C3" s="86"/>
      <c r="D3" s="86"/>
      <c r="E3" s="86"/>
      <c r="F3" s="86"/>
      <c r="G3" s="86"/>
      <c r="H3" s="86"/>
      <c r="I3" s="86"/>
    </row>
    <row r="4" spans="1:9" ht="15" customHeight="1" x14ac:dyDescent="0.2">
      <c r="A4" s="86"/>
      <c r="B4" s="86"/>
      <c r="C4" s="86"/>
      <c r="D4" s="86"/>
      <c r="E4" s="86"/>
      <c r="F4" s="86"/>
      <c r="G4" s="86"/>
      <c r="H4" s="86"/>
      <c r="I4" s="86"/>
    </row>
    <row r="5" spans="1:9" ht="15" customHeight="1" x14ac:dyDescent="0.2">
      <c r="A5" s="86"/>
      <c r="B5" s="86"/>
      <c r="C5" s="86"/>
      <c r="D5" s="86"/>
      <c r="E5" s="86"/>
      <c r="F5" s="86"/>
      <c r="G5" s="86"/>
      <c r="H5" s="86"/>
      <c r="I5" s="86"/>
    </row>
    <row r="6" spans="1:9" ht="15" customHeight="1" x14ac:dyDescent="0.2">
      <c r="A6" s="86"/>
      <c r="B6" s="86"/>
      <c r="C6" s="86"/>
      <c r="D6" s="86"/>
      <c r="E6" s="86"/>
      <c r="F6" s="86"/>
      <c r="G6" s="86"/>
      <c r="H6" s="86"/>
      <c r="I6" s="86"/>
    </row>
    <row r="7" spans="1:9" ht="15" customHeight="1" x14ac:dyDescent="0.2">
      <c r="A7" s="85" t="s">
        <v>368</v>
      </c>
      <c r="B7" s="85"/>
      <c r="C7" s="85"/>
      <c r="D7" s="85"/>
      <c r="E7" s="85"/>
      <c r="F7" s="85"/>
      <c r="G7" s="85"/>
      <c r="H7" s="85"/>
      <c r="I7" s="85"/>
    </row>
    <row r="8" spans="1:9" ht="15" customHeight="1" x14ac:dyDescent="0.2">
      <c r="A8" s="85"/>
      <c r="B8" s="85"/>
      <c r="C8" s="85"/>
      <c r="D8" s="85"/>
      <c r="E8" s="85"/>
      <c r="F8" s="85"/>
      <c r="G8" s="85"/>
      <c r="H8" s="85"/>
      <c r="I8" s="85"/>
    </row>
    <row r="9" spans="1:9" ht="15" customHeight="1" x14ac:dyDescent="0.2">
      <c r="A9" s="85"/>
      <c r="B9" s="85"/>
      <c r="C9" s="85"/>
      <c r="D9" s="85"/>
      <c r="E9" s="85"/>
      <c r="F9" s="85"/>
      <c r="G9" s="85"/>
      <c r="H9" s="85"/>
      <c r="I9" s="85"/>
    </row>
    <row r="10" spans="1:9" ht="15" customHeight="1" x14ac:dyDescent="0.2">
      <c r="A10" s="85"/>
      <c r="B10" s="85"/>
      <c r="C10" s="85"/>
      <c r="D10" s="85"/>
      <c r="E10" s="85"/>
      <c r="F10" s="85"/>
      <c r="G10" s="85"/>
      <c r="H10" s="85"/>
      <c r="I10" s="85"/>
    </row>
    <row r="11" spans="1:9" ht="15" customHeight="1" thickBot="1" x14ac:dyDescent="0.25">
      <c r="A11" s="85"/>
      <c r="B11" s="85"/>
      <c r="C11" s="85"/>
      <c r="D11" s="85"/>
      <c r="E11" s="85"/>
      <c r="F11" s="85"/>
      <c r="G11" s="85"/>
      <c r="H11" s="85"/>
      <c r="I11" s="85"/>
    </row>
    <row r="12" spans="1:9" ht="15" customHeight="1" thickBot="1" x14ac:dyDescent="0.25">
      <c r="A12" s="24" t="s">
        <v>335</v>
      </c>
      <c r="B12" s="25">
        <v>0</v>
      </c>
    </row>
    <row r="13" spans="1:9" ht="17.45" customHeight="1" x14ac:dyDescent="0.2">
      <c r="C13" s="17"/>
      <c r="D13" s="17"/>
      <c r="E13" s="17"/>
      <c r="F13" s="17"/>
      <c r="G13" s="17"/>
      <c r="H13" s="17"/>
    </row>
    <row r="14" spans="1:9" ht="15" customHeight="1" x14ac:dyDescent="0.2">
      <c r="A14" s="19" t="s">
        <v>0</v>
      </c>
      <c r="B14" s="20">
        <f>SUM(H21:H79)</f>
        <v>87179.219999999987</v>
      </c>
    </row>
    <row r="15" spans="1:9" ht="15" customHeight="1" x14ac:dyDescent="0.2">
      <c r="A15" s="26"/>
      <c r="B15" s="27"/>
    </row>
    <row r="16" spans="1:9" ht="15" customHeight="1" x14ac:dyDescent="0.2">
      <c r="A16" s="28" t="s">
        <v>336</v>
      </c>
      <c r="B16" s="29">
        <f>SUM(H76:H79)</f>
        <v>32340.98</v>
      </c>
    </row>
    <row r="17" spans="1:9" ht="15" customHeight="1" x14ac:dyDescent="0.2">
      <c r="A17" s="30" t="s">
        <v>337</v>
      </c>
      <c r="B17" s="31">
        <f>SUM(H21:H75)</f>
        <v>54838.239999999983</v>
      </c>
    </row>
    <row r="18" spans="1:9" s="4" customFormat="1" ht="15" customHeight="1" x14ac:dyDescent="0.25">
      <c r="B18" s="3"/>
      <c r="C18" s="3"/>
      <c r="D18" s="3"/>
      <c r="E18" s="1"/>
      <c r="F18" s="2"/>
      <c r="G18" s="2"/>
      <c r="H18" s="2"/>
    </row>
    <row r="19" spans="1:9" s="12" customFormat="1" ht="15" customHeight="1" x14ac:dyDescent="0.25">
      <c r="B19" s="3"/>
      <c r="C19" s="3"/>
      <c r="D19" s="3"/>
      <c r="E19" s="1"/>
      <c r="F19" s="2"/>
      <c r="G19" s="2"/>
      <c r="H19" s="2"/>
      <c r="I19" s="4"/>
    </row>
    <row r="20" spans="1:9" s="12" customFormat="1" ht="15" customHeight="1" x14ac:dyDescent="0.25">
      <c r="A20" s="21" t="s">
        <v>338</v>
      </c>
      <c r="B20" s="21" t="s">
        <v>1</v>
      </c>
      <c r="C20" s="21" t="s">
        <v>2</v>
      </c>
      <c r="D20" s="21" t="s">
        <v>3</v>
      </c>
      <c r="E20" s="22" t="s">
        <v>4</v>
      </c>
      <c r="F20" s="23" t="s">
        <v>5</v>
      </c>
      <c r="G20" s="23" t="s">
        <v>6</v>
      </c>
      <c r="H20" s="23" t="s">
        <v>7</v>
      </c>
      <c r="I20" s="23" t="s">
        <v>8</v>
      </c>
    </row>
    <row r="21" spans="1:9" s="12" customFormat="1" ht="77.25" customHeight="1" x14ac:dyDescent="0.25">
      <c r="A21" s="32" t="s">
        <v>339</v>
      </c>
      <c r="B21" s="33" t="s">
        <v>9</v>
      </c>
      <c r="C21" s="14">
        <v>5516</v>
      </c>
      <c r="D21" s="16" t="s">
        <v>10</v>
      </c>
      <c r="E21" s="9">
        <v>2</v>
      </c>
      <c r="F21" s="10">
        <v>1618</v>
      </c>
      <c r="G21" s="10">
        <f t="shared" ref="G21:G52" si="0">F21*1.22</f>
        <v>1973.96</v>
      </c>
      <c r="H21" s="10">
        <f t="shared" ref="H21:H39" si="1">E21*G21</f>
        <v>3947.92</v>
      </c>
      <c r="I21" s="34" t="s">
        <v>340</v>
      </c>
    </row>
    <row r="22" spans="1:9" s="12" customFormat="1" ht="56.25" customHeight="1" x14ac:dyDescent="0.25">
      <c r="A22" s="32" t="s">
        <v>339</v>
      </c>
      <c r="B22" s="33" t="s">
        <v>11</v>
      </c>
      <c r="C22" s="14">
        <v>5627</v>
      </c>
      <c r="D22" s="16" t="s">
        <v>12</v>
      </c>
      <c r="E22" s="9">
        <v>2</v>
      </c>
      <c r="F22" s="10">
        <v>481</v>
      </c>
      <c r="G22" s="10">
        <f t="shared" si="0"/>
        <v>586.81999999999994</v>
      </c>
      <c r="H22" s="10">
        <f t="shared" si="1"/>
        <v>1173.6399999999999</v>
      </c>
      <c r="I22" s="34" t="s">
        <v>340</v>
      </c>
    </row>
    <row r="23" spans="1:9" s="12" customFormat="1" ht="65.25" customHeight="1" x14ac:dyDescent="0.25">
      <c r="A23" s="32" t="s">
        <v>339</v>
      </c>
      <c r="B23" s="35" t="s">
        <v>13</v>
      </c>
      <c r="C23" s="14">
        <v>6300</v>
      </c>
      <c r="D23" s="16" t="s">
        <v>14</v>
      </c>
      <c r="E23" s="9">
        <v>1</v>
      </c>
      <c r="F23" s="10">
        <v>34</v>
      </c>
      <c r="G23" s="10">
        <f t="shared" si="0"/>
        <v>41.48</v>
      </c>
      <c r="H23" s="10">
        <f t="shared" si="1"/>
        <v>41.48</v>
      </c>
      <c r="I23" s="34" t="s">
        <v>340</v>
      </c>
    </row>
    <row r="24" spans="1:9" s="12" customFormat="1" ht="66.75" customHeight="1" x14ac:dyDescent="0.25">
      <c r="A24" s="32" t="s">
        <v>339</v>
      </c>
      <c r="B24" s="35" t="s">
        <v>15</v>
      </c>
      <c r="C24" s="14">
        <v>5716</v>
      </c>
      <c r="D24" s="16" t="s">
        <v>16</v>
      </c>
      <c r="E24" s="9">
        <v>2</v>
      </c>
      <c r="F24" s="10">
        <v>389</v>
      </c>
      <c r="G24" s="10">
        <f t="shared" si="0"/>
        <v>474.58</v>
      </c>
      <c r="H24" s="10">
        <f t="shared" si="1"/>
        <v>949.16</v>
      </c>
      <c r="I24" s="34" t="s">
        <v>340</v>
      </c>
    </row>
    <row r="25" spans="1:9" s="12" customFormat="1" ht="52.5" customHeight="1" x14ac:dyDescent="0.25">
      <c r="A25" s="32" t="s">
        <v>339</v>
      </c>
      <c r="B25" s="33" t="s">
        <v>17</v>
      </c>
      <c r="C25" s="14">
        <v>7041</v>
      </c>
      <c r="D25" s="16" t="s">
        <v>18</v>
      </c>
      <c r="E25" s="9">
        <v>1</v>
      </c>
      <c r="F25" s="10">
        <v>159</v>
      </c>
      <c r="G25" s="10">
        <f t="shared" si="0"/>
        <v>193.98</v>
      </c>
      <c r="H25" s="10">
        <f t="shared" si="1"/>
        <v>193.98</v>
      </c>
      <c r="I25" s="34" t="s">
        <v>340</v>
      </c>
    </row>
    <row r="26" spans="1:9" s="12" customFormat="1" ht="30" customHeight="1" x14ac:dyDescent="0.25">
      <c r="A26" s="32" t="s">
        <v>339</v>
      </c>
      <c r="B26" s="35" t="s">
        <v>19</v>
      </c>
      <c r="C26" s="14" t="s">
        <v>20</v>
      </c>
      <c r="D26" s="16" t="s">
        <v>21</v>
      </c>
      <c r="E26" s="9">
        <v>5</v>
      </c>
      <c r="F26" s="10">
        <v>9</v>
      </c>
      <c r="G26" s="10">
        <f t="shared" si="0"/>
        <v>10.98</v>
      </c>
      <c r="H26" s="10">
        <f t="shared" si="1"/>
        <v>54.900000000000006</v>
      </c>
      <c r="I26" s="34" t="s">
        <v>340</v>
      </c>
    </row>
    <row r="27" spans="1:9" s="12" customFormat="1" ht="38.25" customHeight="1" x14ac:dyDescent="0.25">
      <c r="A27" s="32" t="s">
        <v>339</v>
      </c>
      <c r="B27" s="35" t="s">
        <v>22</v>
      </c>
      <c r="C27" s="14" t="s">
        <v>23</v>
      </c>
      <c r="D27" s="16" t="s">
        <v>24</v>
      </c>
      <c r="E27" s="9">
        <v>5</v>
      </c>
      <c r="F27" s="10">
        <v>667</v>
      </c>
      <c r="G27" s="10">
        <f t="shared" si="0"/>
        <v>813.74</v>
      </c>
      <c r="H27" s="10">
        <f t="shared" si="1"/>
        <v>4068.7</v>
      </c>
      <c r="I27" s="34" t="s">
        <v>340</v>
      </c>
    </row>
    <row r="28" spans="1:9" s="12" customFormat="1" ht="52.5" customHeight="1" x14ac:dyDescent="0.25">
      <c r="A28" s="32" t="s">
        <v>339</v>
      </c>
      <c r="B28" s="35" t="s">
        <v>25</v>
      </c>
      <c r="C28" s="14" t="s">
        <v>26</v>
      </c>
      <c r="D28" s="16" t="s">
        <v>27</v>
      </c>
      <c r="E28" s="9">
        <v>5</v>
      </c>
      <c r="F28" s="10">
        <v>841</v>
      </c>
      <c r="G28" s="10">
        <f t="shared" si="0"/>
        <v>1026.02</v>
      </c>
      <c r="H28" s="10">
        <f t="shared" si="1"/>
        <v>5130.1000000000004</v>
      </c>
      <c r="I28" s="34" t="s">
        <v>340</v>
      </c>
    </row>
    <row r="29" spans="1:9" s="4" customFormat="1" ht="36.75" customHeight="1" x14ac:dyDescent="0.25">
      <c r="A29" s="32" t="s">
        <v>339</v>
      </c>
      <c r="B29" s="35" t="s">
        <v>28</v>
      </c>
      <c r="C29" s="14" t="s">
        <v>29</v>
      </c>
      <c r="D29" s="16" t="s">
        <v>30</v>
      </c>
      <c r="E29" s="9">
        <v>5</v>
      </c>
      <c r="F29" s="10">
        <v>869.00000000000011</v>
      </c>
      <c r="G29" s="10">
        <f t="shared" si="0"/>
        <v>1060.18</v>
      </c>
      <c r="H29" s="10">
        <f t="shared" si="1"/>
        <v>5300.9000000000005</v>
      </c>
      <c r="I29" s="34" t="s">
        <v>340</v>
      </c>
    </row>
    <row r="30" spans="1:9" s="4" customFormat="1" ht="30" customHeight="1" x14ac:dyDescent="0.25">
      <c r="A30" s="32" t="s">
        <v>339</v>
      </c>
      <c r="B30" s="35" t="s">
        <v>31</v>
      </c>
      <c r="C30" s="14" t="s">
        <v>32</v>
      </c>
      <c r="D30" s="16" t="s">
        <v>33</v>
      </c>
      <c r="E30" s="9">
        <v>5</v>
      </c>
      <c r="F30" s="10">
        <v>328</v>
      </c>
      <c r="G30" s="10">
        <f t="shared" si="0"/>
        <v>400.15999999999997</v>
      </c>
      <c r="H30" s="10">
        <f t="shared" si="1"/>
        <v>2000.7999999999997</v>
      </c>
      <c r="I30" s="34" t="s">
        <v>340</v>
      </c>
    </row>
    <row r="31" spans="1:9" s="4" customFormat="1" ht="30" customHeight="1" x14ac:dyDescent="0.25">
      <c r="A31" s="32" t="s">
        <v>339</v>
      </c>
      <c r="B31" s="35" t="s">
        <v>34</v>
      </c>
      <c r="C31" s="14" t="s">
        <v>35</v>
      </c>
      <c r="D31" s="16" t="s">
        <v>36</v>
      </c>
      <c r="E31" s="9">
        <v>5</v>
      </c>
      <c r="F31" s="10">
        <v>508</v>
      </c>
      <c r="G31" s="10">
        <f t="shared" si="0"/>
        <v>619.76</v>
      </c>
      <c r="H31" s="10">
        <f t="shared" si="1"/>
        <v>3098.8</v>
      </c>
      <c r="I31" s="34" t="s">
        <v>340</v>
      </c>
    </row>
    <row r="32" spans="1:9" s="4" customFormat="1" ht="30" customHeight="1" x14ac:dyDescent="0.25">
      <c r="A32" s="32" t="s">
        <v>339</v>
      </c>
      <c r="B32" s="35" t="s">
        <v>37</v>
      </c>
      <c r="C32" s="14">
        <v>5124</v>
      </c>
      <c r="D32" s="16" t="s">
        <v>38</v>
      </c>
      <c r="E32" s="9">
        <v>5</v>
      </c>
      <c r="F32" s="10">
        <v>112</v>
      </c>
      <c r="G32" s="10">
        <f t="shared" si="0"/>
        <v>136.63999999999999</v>
      </c>
      <c r="H32" s="10">
        <f t="shared" si="1"/>
        <v>683.19999999999993</v>
      </c>
      <c r="I32" s="34" t="s">
        <v>340</v>
      </c>
    </row>
    <row r="33" spans="1:9" s="4" customFormat="1" ht="30" customHeight="1" x14ac:dyDescent="0.25">
      <c r="A33" s="32" t="s">
        <v>339</v>
      </c>
      <c r="B33" s="35" t="s">
        <v>39</v>
      </c>
      <c r="C33" s="14">
        <v>5113</v>
      </c>
      <c r="D33" s="16" t="s">
        <v>40</v>
      </c>
      <c r="E33" s="9">
        <v>5</v>
      </c>
      <c r="F33" s="10">
        <v>236</v>
      </c>
      <c r="G33" s="10">
        <f t="shared" si="0"/>
        <v>287.92</v>
      </c>
      <c r="H33" s="10">
        <f t="shared" si="1"/>
        <v>1439.6000000000001</v>
      </c>
      <c r="I33" s="34" t="s">
        <v>340</v>
      </c>
    </row>
    <row r="34" spans="1:9" s="4" customFormat="1" ht="30" customHeight="1" x14ac:dyDescent="0.25">
      <c r="A34" s="32" t="s">
        <v>339</v>
      </c>
      <c r="B34" s="35" t="s">
        <v>41</v>
      </c>
      <c r="C34" s="14">
        <v>5415</v>
      </c>
      <c r="D34" s="16" t="s">
        <v>42</v>
      </c>
      <c r="E34" s="9">
        <v>5</v>
      </c>
      <c r="F34" s="10">
        <v>79</v>
      </c>
      <c r="G34" s="10">
        <f t="shared" si="0"/>
        <v>96.38</v>
      </c>
      <c r="H34" s="10">
        <f t="shared" si="1"/>
        <v>481.9</v>
      </c>
      <c r="I34" s="34" t="s">
        <v>340</v>
      </c>
    </row>
    <row r="35" spans="1:9" s="4" customFormat="1" ht="30" customHeight="1" x14ac:dyDescent="0.25">
      <c r="A35" s="32" t="s">
        <v>339</v>
      </c>
      <c r="B35" s="12" t="s">
        <v>43</v>
      </c>
      <c r="C35" s="14">
        <v>5103</v>
      </c>
      <c r="D35" s="16" t="s">
        <v>44</v>
      </c>
      <c r="E35" s="9">
        <v>5</v>
      </c>
      <c r="F35" s="10">
        <v>877</v>
      </c>
      <c r="G35" s="10">
        <f t="shared" si="0"/>
        <v>1069.94</v>
      </c>
      <c r="H35" s="10">
        <f t="shared" si="1"/>
        <v>5349.7000000000007</v>
      </c>
      <c r="I35" s="34" t="s">
        <v>340</v>
      </c>
    </row>
    <row r="36" spans="1:9" s="4" customFormat="1" ht="30" customHeight="1" x14ac:dyDescent="0.25">
      <c r="A36" s="32" t="s">
        <v>339</v>
      </c>
      <c r="B36" s="35" t="s">
        <v>45</v>
      </c>
      <c r="C36" s="14">
        <v>4991</v>
      </c>
      <c r="D36" s="16" t="s">
        <v>46</v>
      </c>
      <c r="E36" s="9">
        <v>5</v>
      </c>
      <c r="F36" s="10">
        <v>49</v>
      </c>
      <c r="G36" s="10">
        <f t="shared" si="0"/>
        <v>59.78</v>
      </c>
      <c r="H36" s="10">
        <f t="shared" si="1"/>
        <v>298.89999999999998</v>
      </c>
      <c r="I36" s="34" t="s">
        <v>340</v>
      </c>
    </row>
    <row r="37" spans="1:9" s="4" customFormat="1" ht="141.75" customHeight="1" x14ac:dyDescent="0.25">
      <c r="A37" s="32" t="s">
        <v>339</v>
      </c>
      <c r="B37" s="35" t="s">
        <v>47</v>
      </c>
      <c r="C37" s="14">
        <v>7029</v>
      </c>
      <c r="D37" s="16" t="s">
        <v>48</v>
      </c>
      <c r="E37" s="9">
        <v>2</v>
      </c>
      <c r="F37" s="10">
        <v>316</v>
      </c>
      <c r="G37" s="10">
        <f t="shared" si="0"/>
        <v>385.52</v>
      </c>
      <c r="H37" s="10">
        <f t="shared" si="1"/>
        <v>771.04</v>
      </c>
      <c r="I37" s="34" t="s">
        <v>340</v>
      </c>
    </row>
    <row r="38" spans="1:9" s="4" customFormat="1" ht="96" customHeight="1" x14ac:dyDescent="0.25">
      <c r="A38" s="32" t="s">
        <v>339</v>
      </c>
      <c r="B38" s="35" t="s">
        <v>49</v>
      </c>
      <c r="C38" s="14" t="s">
        <v>50</v>
      </c>
      <c r="D38" s="16" t="s">
        <v>51</v>
      </c>
      <c r="E38" s="9">
        <v>1</v>
      </c>
      <c r="F38" s="10">
        <v>836.00000000000011</v>
      </c>
      <c r="G38" s="10">
        <f t="shared" si="0"/>
        <v>1019.9200000000001</v>
      </c>
      <c r="H38" s="10">
        <f t="shared" si="1"/>
        <v>1019.9200000000001</v>
      </c>
      <c r="I38" s="34" t="s">
        <v>340</v>
      </c>
    </row>
    <row r="39" spans="1:9" s="4" customFormat="1" ht="36.75" customHeight="1" x14ac:dyDescent="0.25">
      <c r="A39" s="32" t="s">
        <v>339</v>
      </c>
      <c r="B39" s="7" t="s">
        <v>341</v>
      </c>
      <c r="C39" s="14" t="s">
        <v>342</v>
      </c>
      <c r="D39" s="16" t="s">
        <v>343</v>
      </c>
      <c r="E39" s="9">
        <v>1</v>
      </c>
      <c r="F39" s="10">
        <v>576</v>
      </c>
      <c r="G39" s="10">
        <f t="shared" si="0"/>
        <v>702.72</v>
      </c>
      <c r="H39" s="10">
        <f t="shared" si="1"/>
        <v>702.72</v>
      </c>
      <c r="I39" s="34" t="s">
        <v>340</v>
      </c>
    </row>
    <row r="40" spans="1:9" s="4" customFormat="1" ht="30" customHeight="1" x14ac:dyDescent="0.25">
      <c r="A40" s="36" t="s">
        <v>344</v>
      </c>
      <c r="B40" s="14" t="s">
        <v>345</v>
      </c>
      <c r="C40" s="14" t="s">
        <v>346</v>
      </c>
      <c r="D40" s="16" t="s">
        <v>347</v>
      </c>
      <c r="E40" s="9">
        <v>1</v>
      </c>
      <c r="F40" s="37">
        <v>70</v>
      </c>
      <c r="G40" s="10">
        <f t="shared" si="0"/>
        <v>85.399999999999991</v>
      </c>
      <c r="H40" s="10">
        <f>F40*E40</f>
        <v>70</v>
      </c>
      <c r="I40" s="38" t="s">
        <v>348</v>
      </c>
    </row>
    <row r="41" spans="1:9" s="4" customFormat="1" ht="86.25" customHeight="1" x14ac:dyDescent="0.25">
      <c r="A41" s="32" t="s">
        <v>339</v>
      </c>
      <c r="B41" s="35" t="s">
        <v>52</v>
      </c>
      <c r="C41" s="14" t="s">
        <v>53</v>
      </c>
      <c r="D41" s="16" t="s">
        <v>54</v>
      </c>
      <c r="E41" s="9">
        <v>1</v>
      </c>
      <c r="F41" s="10">
        <v>1650.0000000000002</v>
      </c>
      <c r="G41" s="10">
        <f t="shared" si="0"/>
        <v>2013.0000000000002</v>
      </c>
      <c r="H41" s="10">
        <f t="shared" ref="H41:H79" si="2">E41*G41</f>
        <v>2013.0000000000002</v>
      </c>
      <c r="I41" s="34" t="s">
        <v>340</v>
      </c>
    </row>
    <row r="42" spans="1:9" s="4" customFormat="1" ht="63.75" customHeight="1" x14ac:dyDescent="0.25">
      <c r="A42" s="32" t="s">
        <v>339</v>
      </c>
      <c r="B42" s="35" t="s">
        <v>55</v>
      </c>
      <c r="C42" s="14" t="s">
        <v>56</v>
      </c>
      <c r="D42" s="16" t="s">
        <v>57</v>
      </c>
      <c r="E42" s="9">
        <v>1</v>
      </c>
      <c r="F42" s="10">
        <v>200</v>
      </c>
      <c r="G42" s="10">
        <f t="shared" si="0"/>
        <v>244</v>
      </c>
      <c r="H42" s="10">
        <f t="shared" si="2"/>
        <v>244</v>
      </c>
      <c r="I42" s="34" t="s">
        <v>340</v>
      </c>
    </row>
    <row r="43" spans="1:9" s="4" customFormat="1" ht="117" customHeight="1" x14ac:dyDescent="0.25">
      <c r="A43" s="32" t="s">
        <v>339</v>
      </c>
      <c r="B43" s="35" t="s">
        <v>58</v>
      </c>
      <c r="C43" s="14" t="s">
        <v>59</v>
      </c>
      <c r="D43" s="16" t="s">
        <v>60</v>
      </c>
      <c r="E43" s="9">
        <v>24</v>
      </c>
      <c r="F43" s="10">
        <v>186</v>
      </c>
      <c r="G43" s="10">
        <f t="shared" si="0"/>
        <v>226.92</v>
      </c>
      <c r="H43" s="10">
        <f t="shared" si="2"/>
        <v>5446.08</v>
      </c>
      <c r="I43" s="34" t="s">
        <v>340</v>
      </c>
    </row>
    <row r="44" spans="1:9" s="4" customFormat="1" ht="54.75" customHeight="1" x14ac:dyDescent="0.25">
      <c r="A44" s="32" t="s">
        <v>339</v>
      </c>
      <c r="B44" s="39" t="s">
        <v>349</v>
      </c>
      <c r="C44" s="40" t="s">
        <v>350</v>
      </c>
      <c r="D44" s="94" t="s">
        <v>351</v>
      </c>
      <c r="E44" s="41">
        <v>25</v>
      </c>
      <c r="F44" s="42">
        <v>25</v>
      </c>
      <c r="G44" s="10">
        <f t="shared" si="0"/>
        <v>30.5</v>
      </c>
      <c r="H44" s="10">
        <f t="shared" si="2"/>
        <v>762.5</v>
      </c>
      <c r="I44" s="34" t="s">
        <v>340</v>
      </c>
    </row>
    <row r="45" spans="1:9" s="4" customFormat="1" ht="39.950000000000003" customHeight="1" x14ac:dyDescent="0.25">
      <c r="A45" s="32" t="s">
        <v>339</v>
      </c>
      <c r="B45" s="43" t="s">
        <v>352</v>
      </c>
      <c r="C45" s="44" t="s">
        <v>353</v>
      </c>
      <c r="D45" s="95" t="s">
        <v>354</v>
      </c>
      <c r="E45" s="45">
        <v>24</v>
      </c>
      <c r="F45" s="46">
        <v>30</v>
      </c>
      <c r="G45" s="10">
        <f t="shared" si="0"/>
        <v>36.6</v>
      </c>
      <c r="H45" s="10">
        <f t="shared" si="2"/>
        <v>878.40000000000009</v>
      </c>
      <c r="I45" s="34" t="s">
        <v>340</v>
      </c>
    </row>
    <row r="46" spans="1:9" s="4" customFormat="1" ht="39.950000000000003" customHeight="1" x14ac:dyDescent="0.25">
      <c r="A46" s="32" t="s">
        <v>339</v>
      </c>
      <c r="B46" s="43" t="s">
        <v>355</v>
      </c>
      <c r="C46" s="44" t="s">
        <v>356</v>
      </c>
      <c r="D46" s="95" t="s">
        <v>357</v>
      </c>
      <c r="E46" s="45">
        <v>1</v>
      </c>
      <c r="F46" s="46">
        <v>27</v>
      </c>
      <c r="G46" s="10">
        <f t="shared" si="0"/>
        <v>32.94</v>
      </c>
      <c r="H46" s="10">
        <f t="shared" si="2"/>
        <v>32.94</v>
      </c>
      <c r="I46" s="34" t="s">
        <v>340</v>
      </c>
    </row>
    <row r="47" spans="1:9" s="4" customFormat="1" ht="396" x14ac:dyDescent="0.25">
      <c r="A47" s="32" t="s">
        <v>339</v>
      </c>
      <c r="B47" s="35" t="s">
        <v>61</v>
      </c>
      <c r="C47" s="14" t="s">
        <v>62</v>
      </c>
      <c r="D47" s="16" t="s">
        <v>63</v>
      </c>
      <c r="E47" s="9">
        <v>2</v>
      </c>
      <c r="F47" s="10">
        <v>552</v>
      </c>
      <c r="G47" s="10">
        <f t="shared" si="0"/>
        <v>673.43999999999994</v>
      </c>
      <c r="H47" s="10">
        <f t="shared" si="2"/>
        <v>1346.8799999999999</v>
      </c>
      <c r="I47" s="34" t="s">
        <v>340</v>
      </c>
    </row>
    <row r="48" spans="1:9" s="4" customFormat="1" ht="72" x14ac:dyDescent="0.25">
      <c r="A48" s="32" t="s">
        <v>339</v>
      </c>
      <c r="B48" s="35" t="s">
        <v>64</v>
      </c>
      <c r="C48" s="14" t="s">
        <v>65</v>
      </c>
      <c r="D48" s="16" t="s">
        <v>66</v>
      </c>
      <c r="E48" s="9">
        <v>1</v>
      </c>
      <c r="F48" s="10">
        <v>766</v>
      </c>
      <c r="G48" s="10">
        <f t="shared" si="0"/>
        <v>934.52</v>
      </c>
      <c r="H48" s="10">
        <f t="shared" si="2"/>
        <v>934.52</v>
      </c>
      <c r="I48" s="34" t="s">
        <v>340</v>
      </c>
    </row>
    <row r="49" spans="1:9" s="4" customFormat="1" ht="36" x14ac:dyDescent="0.25">
      <c r="A49" s="32" t="s">
        <v>339</v>
      </c>
      <c r="B49" s="35" t="s">
        <v>67</v>
      </c>
      <c r="C49" s="14">
        <v>1100100501122</v>
      </c>
      <c r="D49" s="16" t="s">
        <v>68</v>
      </c>
      <c r="E49" s="9">
        <v>2</v>
      </c>
      <c r="F49" s="10">
        <v>794</v>
      </c>
      <c r="G49" s="10">
        <f t="shared" si="0"/>
        <v>968.68</v>
      </c>
      <c r="H49" s="10">
        <f t="shared" si="2"/>
        <v>1937.36</v>
      </c>
      <c r="I49" s="34" t="s">
        <v>340</v>
      </c>
    </row>
    <row r="50" spans="1:9" s="12" customFormat="1" ht="60" x14ac:dyDescent="0.25">
      <c r="A50" s="32" t="s">
        <v>339</v>
      </c>
      <c r="B50" s="35" t="s">
        <v>358</v>
      </c>
      <c r="C50" s="14" t="s">
        <v>359</v>
      </c>
      <c r="D50" s="16" t="s">
        <v>360</v>
      </c>
      <c r="E50" s="9">
        <v>2</v>
      </c>
      <c r="F50" s="10">
        <v>0</v>
      </c>
      <c r="G50" s="10">
        <f t="shared" si="0"/>
        <v>0</v>
      </c>
      <c r="H50" s="10">
        <f t="shared" si="2"/>
        <v>0</v>
      </c>
      <c r="I50" s="34" t="s">
        <v>340</v>
      </c>
    </row>
    <row r="51" spans="1:9" s="12" customFormat="1" ht="36" x14ac:dyDescent="0.25">
      <c r="A51" s="32" t="s">
        <v>339</v>
      </c>
      <c r="B51" s="35" t="s">
        <v>75</v>
      </c>
      <c r="C51" s="14">
        <v>15001</v>
      </c>
      <c r="D51" s="16" t="s">
        <v>76</v>
      </c>
      <c r="E51" s="9">
        <v>1</v>
      </c>
      <c r="F51" s="10">
        <v>100</v>
      </c>
      <c r="G51" s="10">
        <f t="shared" si="0"/>
        <v>122</v>
      </c>
      <c r="H51" s="10">
        <f t="shared" si="2"/>
        <v>122</v>
      </c>
      <c r="I51" s="34" t="s">
        <v>340</v>
      </c>
    </row>
    <row r="52" spans="1:9" s="12" customFormat="1" ht="24" x14ac:dyDescent="0.25">
      <c r="A52" s="32" t="s">
        <v>339</v>
      </c>
      <c r="B52" s="35" t="s">
        <v>77</v>
      </c>
      <c r="C52" s="14" t="s">
        <v>78</v>
      </c>
      <c r="D52" s="16" t="s">
        <v>79</v>
      </c>
      <c r="E52" s="9">
        <v>2</v>
      </c>
      <c r="F52" s="10">
        <v>333</v>
      </c>
      <c r="G52" s="10">
        <f t="shared" si="0"/>
        <v>406.26</v>
      </c>
      <c r="H52" s="10">
        <f t="shared" si="2"/>
        <v>812.52</v>
      </c>
      <c r="I52" s="34" t="s">
        <v>340</v>
      </c>
    </row>
    <row r="53" spans="1:9" ht="30" customHeight="1" x14ac:dyDescent="0.25">
      <c r="A53" s="47" t="s">
        <v>339</v>
      </c>
      <c r="B53" s="35" t="s">
        <v>80</v>
      </c>
      <c r="C53" s="14" t="s">
        <v>81</v>
      </c>
      <c r="D53" s="16" t="s">
        <v>82</v>
      </c>
      <c r="E53" s="9">
        <v>1</v>
      </c>
      <c r="F53" s="10">
        <v>11</v>
      </c>
      <c r="G53" s="10">
        <f t="shared" ref="G53:G84" si="3">F53*1.22</f>
        <v>13.42</v>
      </c>
      <c r="H53" s="10">
        <f t="shared" si="2"/>
        <v>13.42</v>
      </c>
      <c r="I53" s="34" t="s">
        <v>340</v>
      </c>
    </row>
    <row r="54" spans="1:9" ht="30" customHeight="1" x14ac:dyDescent="0.25">
      <c r="A54" s="47" t="s">
        <v>339</v>
      </c>
      <c r="B54" s="35" t="s">
        <v>83</v>
      </c>
      <c r="C54" s="14">
        <v>6191</v>
      </c>
      <c r="D54" s="16" t="s">
        <v>84</v>
      </c>
      <c r="E54" s="9">
        <v>1</v>
      </c>
      <c r="F54" s="10">
        <v>10</v>
      </c>
      <c r="G54" s="10">
        <f t="shared" si="3"/>
        <v>12.2</v>
      </c>
      <c r="H54" s="10">
        <f t="shared" si="2"/>
        <v>12.2</v>
      </c>
      <c r="I54" s="34" t="s">
        <v>340</v>
      </c>
    </row>
    <row r="55" spans="1:9" ht="30" customHeight="1" x14ac:dyDescent="0.25">
      <c r="A55" s="47" t="s">
        <v>339</v>
      </c>
      <c r="B55" s="35" t="s">
        <v>85</v>
      </c>
      <c r="C55" s="14" t="s">
        <v>86</v>
      </c>
      <c r="D55" s="16" t="s">
        <v>87</v>
      </c>
      <c r="E55" s="9">
        <v>1</v>
      </c>
      <c r="F55" s="10">
        <v>14</v>
      </c>
      <c r="G55" s="10">
        <f t="shared" si="3"/>
        <v>17.079999999999998</v>
      </c>
      <c r="H55" s="10">
        <f t="shared" si="2"/>
        <v>17.079999999999998</v>
      </c>
      <c r="I55" s="34" t="s">
        <v>340</v>
      </c>
    </row>
    <row r="56" spans="1:9" ht="30" customHeight="1" x14ac:dyDescent="0.25">
      <c r="A56" s="47" t="s">
        <v>339</v>
      </c>
      <c r="B56" s="35" t="s">
        <v>88</v>
      </c>
      <c r="C56" s="14">
        <v>6247</v>
      </c>
      <c r="D56" s="16" t="s">
        <v>89</v>
      </c>
      <c r="E56" s="9">
        <v>1</v>
      </c>
      <c r="F56" s="10">
        <v>8</v>
      </c>
      <c r="G56" s="10">
        <f t="shared" si="3"/>
        <v>9.76</v>
      </c>
      <c r="H56" s="10">
        <f t="shared" si="2"/>
        <v>9.76</v>
      </c>
      <c r="I56" s="34" t="s">
        <v>340</v>
      </c>
    </row>
    <row r="57" spans="1:9" ht="30" customHeight="1" x14ac:dyDescent="0.25">
      <c r="A57" s="47" t="s">
        <v>339</v>
      </c>
      <c r="B57" s="35" t="s">
        <v>90</v>
      </c>
      <c r="C57" s="14">
        <v>6146</v>
      </c>
      <c r="D57" s="16" t="s">
        <v>91</v>
      </c>
      <c r="E57" s="9">
        <v>1</v>
      </c>
      <c r="F57" s="10">
        <v>4</v>
      </c>
      <c r="G57" s="10">
        <f t="shared" si="3"/>
        <v>4.88</v>
      </c>
      <c r="H57" s="10">
        <f t="shared" si="2"/>
        <v>4.88</v>
      </c>
      <c r="I57" s="34" t="s">
        <v>340</v>
      </c>
    </row>
    <row r="58" spans="1:9" ht="30" customHeight="1" x14ac:dyDescent="0.25">
      <c r="A58" s="47" t="s">
        <v>339</v>
      </c>
      <c r="B58" s="35" t="s">
        <v>92</v>
      </c>
      <c r="C58" s="14">
        <v>6155</v>
      </c>
      <c r="D58" s="16" t="s">
        <v>89</v>
      </c>
      <c r="E58" s="9">
        <v>1</v>
      </c>
      <c r="F58" s="10">
        <v>4</v>
      </c>
      <c r="G58" s="10">
        <f t="shared" si="3"/>
        <v>4.88</v>
      </c>
      <c r="H58" s="10">
        <f t="shared" si="2"/>
        <v>4.88</v>
      </c>
      <c r="I58" s="34" t="s">
        <v>340</v>
      </c>
    </row>
    <row r="59" spans="1:9" ht="30" customHeight="1" x14ac:dyDescent="0.25">
      <c r="A59" s="47" t="s">
        <v>339</v>
      </c>
      <c r="B59" s="35" t="s">
        <v>93</v>
      </c>
      <c r="C59" s="14">
        <v>6156</v>
      </c>
      <c r="D59" s="16" t="s">
        <v>84</v>
      </c>
      <c r="E59" s="9">
        <v>1</v>
      </c>
      <c r="F59" s="10">
        <v>22</v>
      </c>
      <c r="G59" s="10">
        <f t="shared" si="3"/>
        <v>26.84</v>
      </c>
      <c r="H59" s="10">
        <f t="shared" si="2"/>
        <v>26.84</v>
      </c>
      <c r="I59" s="34" t="s">
        <v>340</v>
      </c>
    </row>
    <row r="60" spans="1:9" ht="30" customHeight="1" x14ac:dyDescent="0.25">
      <c r="A60" s="47" t="s">
        <v>339</v>
      </c>
      <c r="B60" s="35" t="s">
        <v>94</v>
      </c>
      <c r="C60" s="14">
        <v>6403</v>
      </c>
      <c r="D60" s="16" t="s">
        <v>95</v>
      </c>
      <c r="E60" s="9">
        <v>1</v>
      </c>
      <c r="F60" s="10">
        <v>10</v>
      </c>
      <c r="G60" s="10">
        <f t="shared" si="3"/>
        <v>12.2</v>
      </c>
      <c r="H60" s="10">
        <f t="shared" si="2"/>
        <v>12.2</v>
      </c>
      <c r="I60" s="34" t="s">
        <v>340</v>
      </c>
    </row>
    <row r="61" spans="1:9" ht="30" customHeight="1" x14ac:dyDescent="0.25">
      <c r="A61" s="47" t="s">
        <v>339</v>
      </c>
      <c r="B61" s="35" t="s">
        <v>96</v>
      </c>
      <c r="C61" s="14" t="s">
        <v>97</v>
      </c>
      <c r="D61" s="16" t="s">
        <v>98</v>
      </c>
      <c r="E61" s="9">
        <v>1</v>
      </c>
      <c r="F61" s="10">
        <v>3</v>
      </c>
      <c r="G61" s="10">
        <f t="shared" si="3"/>
        <v>3.66</v>
      </c>
      <c r="H61" s="10">
        <f t="shared" si="2"/>
        <v>3.66</v>
      </c>
      <c r="I61" s="34" t="s">
        <v>340</v>
      </c>
    </row>
    <row r="62" spans="1:9" ht="30" customHeight="1" x14ac:dyDescent="0.25">
      <c r="A62" s="47" t="s">
        <v>339</v>
      </c>
      <c r="B62" s="35" t="s">
        <v>99</v>
      </c>
      <c r="C62" s="14" t="s">
        <v>100</v>
      </c>
      <c r="D62" s="16" t="s">
        <v>98</v>
      </c>
      <c r="E62" s="9">
        <v>1</v>
      </c>
      <c r="F62" s="10">
        <v>4</v>
      </c>
      <c r="G62" s="10">
        <f t="shared" si="3"/>
        <v>4.88</v>
      </c>
      <c r="H62" s="10">
        <f t="shared" si="2"/>
        <v>4.88</v>
      </c>
      <c r="I62" s="34" t="s">
        <v>340</v>
      </c>
    </row>
    <row r="63" spans="1:9" ht="30" customHeight="1" x14ac:dyDescent="0.25">
      <c r="A63" s="47" t="s">
        <v>339</v>
      </c>
      <c r="B63" s="35" t="s">
        <v>101</v>
      </c>
      <c r="C63" s="14">
        <v>6162</v>
      </c>
      <c r="D63" s="16" t="s">
        <v>98</v>
      </c>
      <c r="E63" s="9">
        <v>1</v>
      </c>
      <c r="F63" s="10">
        <v>4</v>
      </c>
      <c r="G63" s="10">
        <f t="shared" si="3"/>
        <v>4.88</v>
      </c>
      <c r="H63" s="10">
        <f t="shared" si="2"/>
        <v>4.88</v>
      </c>
      <c r="I63" s="34" t="s">
        <v>340</v>
      </c>
    </row>
    <row r="64" spans="1:9" ht="24" x14ac:dyDescent="0.25">
      <c r="A64" s="47" t="s">
        <v>339</v>
      </c>
      <c r="B64" s="35" t="s">
        <v>102</v>
      </c>
      <c r="C64" s="14" t="s">
        <v>103</v>
      </c>
      <c r="D64" s="16" t="s">
        <v>104</v>
      </c>
      <c r="E64" s="9">
        <v>1</v>
      </c>
      <c r="F64" s="10">
        <v>31</v>
      </c>
      <c r="G64" s="10">
        <f t="shared" si="3"/>
        <v>37.82</v>
      </c>
      <c r="H64" s="10">
        <f t="shared" si="2"/>
        <v>37.82</v>
      </c>
      <c r="I64" s="34" t="s">
        <v>340</v>
      </c>
    </row>
    <row r="65" spans="1:9" ht="48" x14ac:dyDescent="0.25">
      <c r="A65" s="47" t="s">
        <v>339</v>
      </c>
      <c r="B65" s="35" t="s">
        <v>105</v>
      </c>
      <c r="C65" s="14" t="s">
        <v>106</v>
      </c>
      <c r="D65" s="16" t="s">
        <v>107</v>
      </c>
      <c r="E65" s="9">
        <v>1</v>
      </c>
      <c r="F65" s="10">
        <v>313</v>
      </c>
      <c r="G65" s="10">
        <f t="shared" si="3"/>
        <v>381.86</v>
      </c>
      <c r="H65" s="10">
        <f t="shared" si="2"/>
        <v>381.86</v>
      </c>
      <c r="I65" s="34" t="s">
        <v>340</v>
      </c>
    </row>
    <row r="66" spans="1:9" ht="96" x14ac:dyDescent="0.25">
      <c r="A66" s="47" t="s">
        <v>339</v>
      </c>
      <c r="B66" s="35" t="s">
        <v>108</v>
      </c>
      <c r="C66" s="14" t="s">
        <v>109</v>
      </c>
      <c r="D66" s="16" t="s">
        <v>110</v>
      </c>
      <c r="E66" s="9">
        <v>1</v>
      </c>
      <c r="F66" s="10">
        <v>1323</v>
      </c>
      <c r="G66" s="10">
        <f t="shared" si="3"/>
        <v>1614.06</v>
      </c>
      <c r="H66" s="10">
        <f t="shared" si="2"/>
        <v>1614.06</v>
      </c>
      <c r="I66" s="34" t="s">
        <v>340</v>
      </c>
    </row>
    <row r="67" spans="1:9" ht="60" x14ac:dyDescent="0.25">
      <c r="A67" s="47" t="s">
        <v>339</v>
      </c>
      <c r="B67" s="35" t="s">
        <v>111</v>
      </c>
      <c r="C67" s="14" t="s">
        <v>112</v>
      </c>
      <c r="D67" s="16" t="s">
        <v>113</v>
      </c>
      <c r="E67" s="9">
        <v>1</v>
      </c>
      <c r="F67" s="10">
        <v>772</v>
      </c>
      <c r="G67" s="10">
        <f t="shared" si="3"/>
        <v>941.84</v>
      </c>
      <c r="H67" s="10">
        <f t="shared" si="2"/>
        <v>941.84</v>
      </c>
      <c r="I67" s="34" t="s">
        <v>340</v>
      </c>
    </row>
    <row r="68" spans="1:9" ht="96" x14ac:dyDescent="0.25">
      <c r="A68" s="47" t="s">
        <v>339</v>
      </c>
      <c r="B68" s="35" t="s">
        <v>114</v>
      </c>
      <c r="C68" s="14" t="s">
        <v>115</v>
      </c>
      <c r="D68" s="16" t="s">
        <v>116</v>
      </c>
      <c r="E68" s="9">
        <v>1</v>
      </c>
      <c r="F68" s="10">
        <v>357</v>
      </c>
      <c r="G68" s="10">
        <f t="shared" si="3"/>
        <v>435.53999999999996</v>
      </c>
      <c r="H68" s="10">
        <f t="shared" si="2"/>
        <v>435.53999999999996</v>
      </c>
      <c r="I68" s="34" t="s">
        <v>340</v>
      </c>
    </row>
    <row r="69" spans="1:9" ht="30" customHeight="1" x14ac:dyDescent="0.25">
      <c r="A69" s="47" t="s">
        <v>339</v>
      </c>
      <c r="B69" s="35" t="s">
        <v>117</v>
      </c>
      <c r="C69" s="14" t="s">
        <v>118</v>
      </c>
      <c r="D69" s="16" t="s">
        <v>119</v>
      </c>
      <c r="E69" s="9">
        <v>1</v>
      </c>
      <c r="F69" s="10">
        <v>0.1</v>
      </c>
      <c r="G69" s="10">
        <f t="shared" si="3"/>
        <v>0.122</v>
      </c>
      <c r="H69" s="10">
        <f t="shared" si="2"/>
        <v>0.122</v>
      </c>
      <c r="I69" s="34" t="s">
        <v>340</v>
      </c>
    </row>
    <row r="70" spans="1:9" ht="30" customHeight="1" x14ac:dyDescent="0.25">
      <c r="A70" s="47" t="s">
        <v>339</v>
      </c>
      <c r="B70" s="35" t="s">
        <v>120</v>
      </c>
      <c r="C70" s="14" t="s">
        <v>121</v>
      </c>
      <c r="D70" s="16" t="s">
        <v>122</v>
      </c>
      <c r="E70" s="9">
        <v>1</v>
      </c>
      <c r="F70" s="10">
        <v>0.2</v>
      </c>
      <c r="G70" s="10">
        <f t="shared" si="3"/>
        <v>0.24399999999999999</v>
      </c>
      <c r="H70" s="10">
        <f t="shared" si="2"/>
        <v>0.24399999999999999</v>
      </c>
      <c r="I70" s="34" t="s">
        <v>340</v>
      </c>
    </row>
    <row r="71" spans="1:9" ht="30" customHeight="1" x14ac:dyDescent="0.25">
      <c r="A71" s="47" t="s">
        <v>339</v>
      </c>
      <c r="B71" s="35" t="s">
        <v>123</v>
      </c>
      <c r="C71" s="14" t="s">
        <v>124</v>
      </c>
      <c r="D71" s="16" t="s">
        <v>125</v>
      </c>
      <c r="E71" s="9">
        <v>1</v>
      </c>
      <c r="F71" s="10">
        <v>0.1</v>
      </c>
      <c r="G71" s="10">
        <f t="shared" si="3"/>
        <v>0.122</v>
      </c>
      <c r="H71" s="10">
        <f t="shared" si="2"/>
        <v>0.122</v>
      </c>
      <c r="I71" s="34" t="s">
        <v>340</v>
      </c>
    </row>
    <row r="72" spans="1:9" ht="30" customHeight="1" x14ac:dyDescent="0.25">
      <c r="A72" s="47" t="s">
        <v>339</v>
      </c>
      <c r="B72" s="35" t="s">
        <v>126</v>
      </c>
      <c r="C72" s="14" t="s">
        <v>127</v>
      </c>
      <c r="D72" s="16" t="s">
        <v>128</v>
      </c>
      <c r="E72" s="9">
        <v>1</v>
      </c>
      <c r="F72" s="10">
        <v>1.1000000000000001</v>
      </c>
      <c r="G72" s="10">
        <f t="shared" si="3"/>
        <v>1.3420000000000001</v>
      </c>
      <c r="H72" s="10">
        <f t="shared" si="2"/>
        <v>1.3420000000000001</v>
      </c>
      <c r="I72" s="34" t="s">
        <v>340</v>
      </c>
    </row>
    <row r="73" spans="1:9" ht="30" customHeight="1" x14ac:dyDescent="0.25">
      <c r="A73" s="47" t="s">
        <v>339</v>
      </c>
      <c r="B73" s="35" t="s">
        <v>129</v>
      </c>
      <c r="C73" s="14" t="s">
        <v>130</v>
      </c>
      <c r="D73" s="16" t="s">
        <v>131</v>
      </c>
      <c r="E73" s="9">
        <v>1</v>
      </c>
      <c r="F73" s="10">
        <v>1.2</v>
      </c>
      <c r="G73" s="10">
        <f t="shared" si="3"/>
        <v>1.464</v>
      </c>
      <c r="H73" s="10">
        <f t="shared" si="2"/>
        <v>1.464</v>
      </c>
      <c r="I73" s="34" t="s">
        <v>340</v>
      </c>
    </row>
    <row r="74" spans="1:9" ht="30" customHeight="1" x14ac:dyDescent="0.25">
      <c r="A74" s="47" t="s">
        <v>339</v>
      </c>
      <c r="B74" s="35" t="s">
        <v>132</v>
      </c>
      <c r="C74" s="14" t="s">
        <v>133</v>
      </c>
      <c r="D74" s="16" t="s">
        <v>134</v>
      </c>
      <c r="E74" s="9">
        <v>1</v>
      </c>
      <c r="F74" s="10">
        <v>0.1</v>
      </c>
      <c r="G74" s="10">
        <f t="shared" si="3"/>
        <v>0.122</v>
      </c>
      <c r="H74" s="10">
        <f t="shared" si="2"/>
        <v>0.122</v>
      </c>
      <c r="I74" s="34" t="s">
        <v>340</v>
      </c>
    </row>
    <row r="75" spans="1:9" ht="30" customHeight="1" x14ac:dyDescent="0.25">
      <c r="A75" s="47" t="s">
        <v>339</v>
      </c>
      <c r="B75" s="35" t="s">
        <v>135</v>
      </c>
      <c r="C75" s="14" t="s">
        <v>136</v>
      </c>
      <c r="D75" s="16" t="s">
        <v>137</v>
      </c>
      <c r="E75" s="9">
        <v>1</v>
      </c>
      <c r="F75" s="10">
        <v>1.2</v>
      </c>
      <c r="G75" s="10">
        <f t="shared" si="3"/>
        <v>1.464</v>
      </c>
      <c r="H75" s="10">
        <f t="shared" si="2"/>
        <v>1.464</v>
      </c>
      <c r="I75" s="34" t="s">
        <v>340</v>
      </c>
    </row>
    <row r="76" spans="1:9" s="4" customFormat="1" ht="36" x14ac:dyDescent="0.25">
      <c r="A76" s="48" t="s">
        <v>361</v>
      </c>
      <c r="B76" s="49" t="s">
        <v>362</v>
      </c>
      <c r="C76" s="49" t="s">
        <v>363</v>
      </c>
      <c r="D76" s="93" t="s">
        <v>364</v>
      </c>
      <c r="E76" s="50">
        <v>2</v>
      </c>
      <c r="F76" s="51">
        <v>468</v>
      </c>
      <c r="G76" s="10">
        <f t="shared" si="3"/>
        <v>570.96</v>
      </c>
      <c r="H76" s="10">
        <f t="shared" si="2"/>
        <v>1141.92</v>
      </c>
      <c r="I76" s="34" t="s">
        <v>340</v>
      </c>
    </row>
    <row r="77" spans="1:9" s="4" customFormat="1" ht="60" x14ac:dyDescent="0.25">
      <c r="A77" s="48" t="s">
        <v>361</v>
      </c>
      <c r="B77" s="7" t="s">
        <v>365</v>
      </c>
      <c r="C77" s="14" t="s">
        <v>366</v>
      </c>
      <c r="D77" s="16" t="s">
        <v>367</v>
      </c>
      <c r="E77" s="9">
        <v>2</v>
      </c>
      <c r="F77" s="10">
        <v>690</v>
      </c>
      <c r="G77" s="10">
        <f t="shared" si="3"/>
        <v>841.8</v>
      </c>
      <c r="H77" s="10">
        <f t="shared" si="2"/>
        <v>1683.6</v>
      </c>
      <c r="I77" s="34" t="s">
        <v>340</v>
      </c>
    </row>
    <row r="78" spans="1:9" s="4" customFormat="1" ht="72" x14ac:dyDescent="0.25">
      <c r="A78" s="48" t="s">
        <v>361</v>
      </c>
      <c r="B78" s="35" t="s">
        <v>69</v>
      </c>
      <c r="C78" s="14" t="s">
        <v>70</v>
      </c>
      <c r="D78" s="16" t="s">
        <v>71</v>
      </c>
      <c r="E78" s="9">
        <v>13</v>
      </c>
      <c r="F78" s="10">
        <v>1537</v>
      </c>
      <c r="G78" s="10">
        <f t="shared" si="3"/>
        <v>1875.1399999999999</v>
      </c>
      <c r="H78" s="10">
        <f t="shared" si="2"/>
        <v>24376.82</v>
      </c>
      <c r="I78" s="34" t="s">
        <v>340</v>
      </c>
    </row>
    <row r="79" spans="1:9" s="4" customFormat="1" ht="72" x14ac:dyDescent="0.25">
      <c r="A79" s="48" t="s">
        <v>361</v>
      </c>
      <c r="B79" s="35" t="s">
        <v>72</v>
      </c>
      <c r="C79" s="14" t="s">
        <v>73</v>
      </c>
      <c r="D79" s="16" t="s">
        <v>74</v>
      </c>
      <c r="E79" s="9">
        <v>26</v>
      </c>
      <c r="F79" s="10">
        <v>162</v>
      </c>
      <c r="G79" s="10">
        <f t="shared" si="3"/>
        <v>197.64</v>
      </c>
      <c r="H79" s="10">
        <f t="shared" si="2"/>
        <v>5138.6399999999994</v>
      </c>
      <c r="I79" s="34" t="s">
        <v>340</v>
      </c>
    </row>
  </sheetData>
  <autoFilter ref="A14:G47" xr:uid="{B700A214-1702-4529-97E1-DCB9C74BE9AB}"/>
  <mergeCells count="2">
    <mergeCell ref="A7:I11"/>
    <mergeCell ref="A1:I6"/>
  </mergeCells>
  <phoneticPr fontId="8" type="noConversion"/>
  <conditionalFormatting sqref="B16">
    <cfRule type="cellIs" dxfId="26" priority="2" operator="greaterThan">
      <formula>#REF!</formula>
    </cfRule>
    <cfRule type="cellIs" dxfId="25" priority="3" operator="greaterThan">
      <formula>(H33+H34+H38+H41+H42)&gt;(B12*20/100)</formula>
    </cfRule>
  </conditionalFormatting>
  <conditionalFormatting sqref="B17">
    <cfRule type="cellIs" dxfId="24" priority="1" operator="lessThan">
      <formula>#REF!</formula>
    </cfRule>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768FE-7C93-4F2C-BA76-B345A40AFE48}">
  <dimension ref="A1:S21"/>
  <sheetViews>
    <sheetView tabSelected="1" workbookViewId="0">
      <selection activeCell="C11" sqref="C11"/>
    </sheetView>
  </sheetViews>
  <sheetFormatPr defaultRowHeight="14.25" x14ac:dyDescent="0.25"/>
  <cols>
    <col min="1" max="1" width="32.7109375" style="3" customWidth="1"/>
    <col min="2" max="2" width="25.7109375" style="3" customWidth="1"/>
    <col min="3" max="3" width="100.7109375" style="3" customWidth="1"/>
    <col min="4" max="4" width="10.7109375" style="1" customWidth="1"/>
    <col min="5" max="5" width="19.5703125" style="2" bestFit="1" customWidth="1"/>
    <col min="6" max="6" width="19.140625" style="2" bestFit="1" customWidth="1"/>
    <col min="7" max="7" width="15.7109375" style="2" customWidth="1"/>
    <col min="8" max="19" width="9.140625" style="4"/>
    <col min="20" max="16384" width="9.140625" style="5"/>
  </cols>
  <sheetData>
    <row r="1" spans="1:9" ht="75" customHeight="1" x14ac:dyDescent="0.2">
      <c r="A1" s="86" t="s">
        <v>369</v>
      </c>
      <c r="B1" s="86"/>
      <c r="C1" s="86"/>
      <c r="D1" s="86"/>
      <c r="E1" s="86"/>
      <c r="F1" s="86"/>
      <c r="G1" s="86"/>
      <c r="H1" s="58"/>
      <c r="I1" s="58"/>
    </row>
    <row r="2" spans="1:9" x14ac:dyDescent="0.2">
      <c r="A2" s="86"/>
      <c r="B2" s="86"/>
      <c r="C2" s="86"/>
      <c r="D2" s="86"/>
      <c r="E2" s="86"/>
      <c r="F2" s="86"/>
      <c r="G2" s="86"/>
      <c r="H2" s="58"/>
      <c r="I2" s="58"/>
    </row>
    <row r="3" spans="1:9" x14ac:dyDescent="0.2">
      <c r="A3" s="86"/>
      <c r="B3" s="86"/>
      <c r="C3" s="86"/>
      <c r="D3" s="86"/>
      <c r="E3" s="86"/>
      <c r="F3" s="86"/>
      <c r="G3" s="86"/>
      <c r="H3" s="58"/>
      <c r="I3" s="58"/>
    </row>
    <row r="4" spans="1:9" x14ac:dyDescent="0.2">
      <c r="A4" s="86"/>
      <c r="B4" s="86"/>
      <c r="C4" s="86"/>
      <c r="D4" s="86"/>
      <c r="E4" s="86"/>
      <c r="F4" s="86"/>
      <c r="G4" s="86"/>
      <c r="H4" s="58"/>
      <c r="I4" s="58"/>
    </row>
    <row r="5" spans="1:9" s="12" customFormat="1" ht="70.5" customHeight="1" x14ac:dyDescent="0.25">
      <c r="A5" s="85" t="s">
        <v>465</v>
      </c>
      <c r="B5" s="85"/>
      <c r="C5" s="85"/>
      <c r="D5" s="85"/>
      <c r="E5" s="85"/>
      <c r="F5" s="85"/>
      <c r="G5" s="85"/>
      <c r="H5" s="4"/>
      <c r="I5" s="4"/>
    </row>
    <row r="6" spans="1:9" s="12" customFormat="1" ht="15.75" x14ac:dyDescent="0.25">
      <c r="A6" s="19" t="s">
        <v>0</v>
      </c>
      <c r="B6" s="20">
        <f>SUM(G10:G20)</f>
        <v>0</v>
      </c>
      <c r="C6" s="3"/>
      <c r="D6" s="1"/>
      <c r="E6" s="2"/>
      <c r="F6" s="2"/>
      <c r="G6" s="2"/>
      <c r="H6" s="4"/>
      <c r="I6" s="4"/>
    </row>
    <row r="9" spans="1:9" ht="31.5" x14ac:dyDescent="0.25">
      <c r="A9" s="21" t="s">
        <v>1</v>
      </c>
      <c r="B9" s="21" t="s">
        <v>2</v>
      </c>
      <c r="C9" s="21" t="s">
        <v>3</v>
      </c>
      <c r="D9" s="22" t="s">
        <v>4</v>
      </c>
      <c r="E9" s="23" t="s">
        <v>5</v>
      </c>
      <c r="F9" s="23" t="s">
        <v>6</v>
      </c>
      <c r="G9" s="23" t="s">
        <v>7</v>
      </c>
    </row>
    <row r="10" spans="1:9" ht="36" x14ac:dyDescent="0.25">
      <c r="A10" s="8" t="s">
        <v>466</v>
      </c>
      <c r="B10" s="14" t="s">
        <v>467</v>
      </c>
      <c r="C10" s="16" t="s">
        <v>468</v>
      </c>
      <c r="D10" s="9">
        <v>1</v>
      </c>
      <c r="E10" s="10" t="s">
        <v>469</v>
      </c>
      <c r="F10" s="10"/>
      <c r="G10" s="10"/>
      <c r="H10" s="12"/>
      <c r="I10" s="12"/>
    </row>
    <row r="11" spans="1:9" ht="48" x14ac:dyDescent="0.25">
      <c r="A11" s="8" t="s">
        <v>470</v>
      </c>
      <c r="B11" s="14" t="s">
        <v>471</v>
      </c>
      <c r="C11" s="16" t="s">
        <v>472</v>
      </c>
      <c r="D11" s="9">
        <v>1</v>
      </c>
      <c r="E11" s="10" t="s">
        <v>469</v>
      </c>
      <c r="F11" s="10"/>
      <c r="G11" s="10"/>
      <c r="H11" s="12"/>
      <c r="I11" s="12"/>
    </row>
    <row r="12" spans="1:9" ht="48" x14ac:dyDescent="0.25">
      <c r="A12" s="7" t="s">
        <v>473</v>
      </c>
      <c r="B12" s="14" t="s">
        <v>474</v>
      </c>
      <c r="C12" s="16" t="s">
        <v>475</v>
      </c>
      <c r="D12" s="9">
        <v>1</v>
      </c>
      <c r="E12" s="10" t="s">
        <v>469</v>
      </c>
      <c r="F12" s="10"/>
      <c r="G12" s="10"/>
      <c r="H12" s="12"/>
      <c r="I12" s="12"/>
    </row>
    <row r="13" spans="1:9" ht="30" x14ac:dyDescent="0.25">
      <c r="A13" s="7" t="s">
        <v>476</v>
      </c>
      <c r="B13" s="14" t="s">
        <v>477</v>
      </c>
      <c r="C13" s="16" t="s">
        <v>478</v>
      </c>
      <c r="D13" s="9">
        <v>2</v>
      </c>
      <c r="E13" s="10" t="s">
        <v>469</v>
      </c>
      <c r="F13" s="10"/>
      <c r="G13" s="10"/>
    </row>
    <row r="14" spans="1:9" ht="30" x14ac:dyDescent="0.25">
      <c r="A14" s="7" t="s">
        <v>479</v>
      </c>
      <c r="B14" s="14" t="s">
        <v>480</v>
      </c>
      <c r="C14" s="16" t="s">
        <v>478</v>
      </c>
      <c r="D14" s="9">
        <v>1</v>
      </c>
      <c r="E14" s="10" t="s">
        <v>469</v>
      </c>
      <c r="F14" s="10"/>
      <c r="G14" s="10"/>
    </row>
    <row r="15" spans="1:9" ht="144" x14ac:dyDescent="0.25">
      <c r="A15" s="7" t="s">
        <v>481</v>
      </c>
      <c r="B15" s="14" t="s">
        <v>482</v>
      </c>
      <c r="C15" s="16" t="s">
        <v>483</v>
      </c>
      <c r="D15" s="9">
        <v>1</v>
      </c>
      <c r="E15" s="10" t="s">
        <v>469</v>
      </c>
      <c r="F15" s="10"/>
      <c r="G15" s="10"/>
    </row>
    <row r="16" spans="1:9" ht="30" x14ac:dyDescent="0.25">
      <c r="A16" s="7" t="s">
        <v>484</v>
      </c>
      <c r="B16" s="14" t="s">
        <v>485</v>
      </c>
      <c r="C16" s="16" t="s">
        <v>486</v>
      </c>
      <c r="D16" s="9">
        <v>1</v>
      </c>
      <c r="E16" s="10" t="s">
        <v>469</v>
      </c>
      <c r="F16" s="10"/>
      <c r="G16" s="10"/>
    </row>
    <row r="17" spans="1:7" ht="72" x14ac:dyDescent="0.25">
      <c r="A17" s="7" t="s">
        <v>487</v>
      </c>
      <c r="B17" s="14" t="s">
        <v>488</v>
      </c>
      <c r="C17" s="16" t="s">
        <v>489</v>
      </c>
      <c r="D17" s="9">
        <v>1</v>
      </c>
      <c r="E17" s="10" t="s">
        <v>469</v>
      </c>
      <c r="F17" s="10"/>
      <c r="G17" s="10"/>
    </row>
    <row r="18" spans="1:7" ht="156" x14ac:dyDescent="0.25">
      <c r="A18" s="7" t="s">
        <v>490</v>
      </c>
      <c r="B18" s="14" t="s">
        <v>491</v>
      </c>
      <c r="C18" s="16" t="s">
        <v>492</v>
      </c>
      <c r="D18" s="9">
        <v>1</v>
      </c>
      <c r="E18" s="10" t="s">
        <v>469</v>
      </c>
      <c r="F18" s="10"/>
      <c r="G18" s="10"/>
    </row>
    <row r="19" spans="1:7" ht="204" x14ac:dyDescent="0.25">
      <c r="A19" s="7" t="s">
        <v>493</v>
      </c>
      <c r="B19" s="14" t="s">
        <v>494</v>
      </c>
      <c r="C19" s="16" t="s">
        <v>495</v>
      </c>
      <c r="D19" s="9">
        <v>1</v>
      </c>
      <c r="E19" s="10" t="s">
        <v>469</v>
      </c>
      <c r="F19" s="10"/>
      <c r="G19" s="10"/>
    </row>
    <row r="20" spans="1:7" ht="15" x14ac:dyDescent="0.25">
      <c r="A20" s="7" t="s">
        <v>496</v>
      </c>
      <c r="B20" s="14" t="s">
        <v>497</v>
      </c>
      <c r="C20" s="16" t="s">
        <v>498</v>
      </c>
      <c r="D20" s="9">
        <v>1</v>
      </c>
      <c r="E20" s="10" t="s">
        <v>469</v>
      </c>
      <c r="F20" s="10"/>
      <c r="G20" s="10"/>
    </row>
    <row r="21" spans="1:7" ht="15" x14ac:dyDescent="0.25"/>
  </sheetData>
  <mergeCells count="2">
    <mergeCell ref="A5:G5"/>
    <mergeCell ref="A1:G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2DB7F-7FE9-4167-BAE9-171E33C906CE}">
  <dimension ref="A1:U49"/>
  <sheetViews>
    <sheetView topLeftCell="A36" zoomScale="70" zoomScaleNormal="70" workbookViewId="0">
      <selection activeCell="D23" sqref="D23"/>
    </sheetView>
  </sheetViews>
  <sheetFormatPr defaultColWidth="9.140625" defaultRowHeight="14.25" x14ac:dyDescent="0.25"/>
  <cols>
    <col min="1" max="1" width="40.28515625" style="5" customWidth="1"/>
    <col min="2" max="2" width="32.7109375" style="3" customWidth="1"/>
    <col min="3" max="3" width="25.7109375" style="3" customWidth="1"/>
    <col min="4" max="4" width="100.7109375" style="3" customWidth="1"/>
    <col min="5" max="5" width="10.7109375" style="1" customWidth="1"/>
    <col min="6" max="6" width="19.5703125" style="2" bestFit="1" customWidth="1"/>
    <col min="7" max="7" width="19.140625" style="2" bestFit="1" customWidth="1"/>
    <col min="8" max="8" width="15.7109375" style="2" customWidth="1"/>
    <col min="9" max="9" width="70.7109375" style="4" customWidth="1"/>
    <col min="10" max="21" width="9.140625" style="4"/>
    <col min="22" max="16384" width="9.140625" style="5"/>
  </cols>
  <sheetData>
    <row r="1" spans="1:21" ht="114.75" customHeight="1" x14ac:dyDescent="0.2">
      <c r="A1" s="86" t="s">
        <v>369</v>
      </c>
      <c r="B1" s="86"/>
      <c r="C1" s="86"/>
      <c r="D1" s="86"/>
      <c r="E1" s="86"/>
      <c r="F1" s="86"/>
      <c r="G1" s="86"/>
      <c r="H1" s="86"/>
      <c r="I1" s="86"/>
    </row>
    <row r="2" spans="1:21" ht="3" customHeight="1" x14ac:dyDescent="0.2">
      <c r="A2" s="86"/>
      <c r="B2" s="86"/>
      <c r="C2" s="86"/>
      <c r="D2" s="86"/>
      <c r="E2" s="86"/>
      <c r="F2" s="86"/>
      <c r="G2" s="86"/>
      <c r="H2" s="86"/>
      <c r="I2" s="86"/>
    </row>
    <row r="3" spans="1:21" ht="16.5" customHeight="1" x14ac:dyDescent="0.2">
      <c r="A3" s="86"/>
      <c r="B3" s="86"/>
      <c r="C3" s="86"/>
      <c r="D3" s="86"/>
      <c r="E3" s="86"/>
      <c r="F3" s="86"/>
      <c r="G3" s="86"/>
      <c r="H3" s="86"/>
      <c r="I3" s="86"/>
    </row>
    <row r="4" spans="1:21" ht="15" x14ac:dyDescent="0.25">
      <c r="A4" s="86"/>
      <c r="B4" s="86"/>
      <c r="C4" s="86"/>
      <c r="D4" s="86"/>
      <c r="E4" s="86"/>
      <c r="F4" s="86"/>
      <c r="G4" s="86"/>
      <c r="H4" s="86"/>
      <c r="I4" s="86"/>
    </row>
    <row r="5" spans="1:21" ht="52.5" customHeight="1" x14ac:dyDescent="0.25">
      <c r="A5" s="85" t="s">
        <v>370</v>
      </c>
      <c r="B5" s="85"/>
      <c r="C5" s="85"/>
      <c r="D5" s="85"/>
      <c r="E5" s="85"/>
      <c r="F5" s="85"/>
      <c r="G5" s="85"/>
      <c r="H5" s="85"/>
      <c r="I5" s="85"/>
    </row>
    <row r="6" spans="1:21" ht="26.25" customHeight="1" x14ac:dyDescent="0.25">
      <c r="A6" s="85"/>
      <c r="B6" s="85"/>
      <c r="C6" s="85"/>
      <c r="D6" s="85"/>
      <c r="E6" s="85"/>
      <c r="F6" s="85"/>
      <c r="G6" s="85"/>
      <c r="H6" s="85"/>
      <c r="I6" s="85"/>
    </row>
    <row r="7" spans="1:21" ht="26.25" customHeight="1" x14ac:dyDescent="0.25">
      <c r="A7" s="85"/>
      <c r="B7" s="85"/>
      <c r="C7" s="85"/>
      <c r="D7" s="85"/>
      <c r="E7" s="85"/>
      <c r="F7" s="85"/>
      <c r="G7" s="85"/>
      <c r="H7" s="85"/>
      <c r="I7" s="85"/>
    </row>
    <row r="8" spans="1:21" ht="26.25" customHeight="1" x14ac:dyDescent="0.25">
      <c r="A8" s="85"/>
      <c r="B8" s="85"/>
      <c r="C8" s="85"/>
      <c r="D8" s="85"/>
      <c r="E8" s="85"/>
      <c r="F8" s="85"/>
      <c r="G8" s="85"/>
      <c r="H8" s="85"/>
      <c r="I8" s="85"/>
    </row>
    <row r="9" spans="1:21" ht="27" customHeight="1" thickBot="1" x14ac:dyDescent="0.3">
      <c r="A9" s="85"/>
      <c r="B9" s="85"/>
      <c r="C9" s="85"/>
      <c r="D9" s="85"/>
      <c r="E9" s="85"/>
      <c r="F9" s="85"/>
      <c r="G9" s="85"/>
      <c r="H9" s="85"/>
      <c r="I9" s="85"/>
    </row>
    <row r="10" spans="1:21" ht="57.4" customHeight="1" thickBot="1" x14ac:dyDescent="0.3">
      <c r="A10" s="24" t="s">
        <v>335</v>
      </c>
      <c r="B10" s="25">
        <v>0</v>
      </c>
    </row>
    <row r="11" spans="1:21" ht="26.25" x14ac:dyDescent="0.25">
      <c r="A11" s="3"/>
      <c r="B11" s="17"/>
      <c r="D11" s="17"/>
      <c r="E11" s="17"/>
      <c r="F11" s="17"/>
      <c r="G11" s="17"/>
      <c r="H11" s="17"/>
      <c r="I11" s="17"/>
    </row>
    <row r="12" spans="1:21" s="4" customFormat="1" ht="57.4" customHeight="1" x14ac:dyDescent="0.25">
      <c r="A12" s="19" t="s">
        <v>0</v>
      </c>
      <c r="B12" s="20">
        <f>SUM(H19:H47)</f>
        <v>92208.060000000012</v>
      </c>
      <c r="C12" s="3"/>
      <c r="D12" s="3"/>
      <c r="E12" s="1"/>
      <c r="F12" s="2"/>
      <c r="G12" s="2"/>
      <c r="H12" s="2"/>
    </row>
    <row r="13" spans="1:21" s="12" customFormat="1" ht="15.75" x14ac:dyDescent="0.25">
      <c r="A13" s="87" t="s">
        <v>371</v>
      </c>
      <c r="B13" s="87"/>
      <c r="C13" s="3"/>
      <c r="D13" s="3"/>
      <c r="E13" s="1"/>
      <c r="F13" s="2"/>
      <c r="G13" s="2"/>
      <c r="H13" s="2"/>
      <c r="I13" s="4"/>
    </row>
    <row r="14" spans="1:21" s="12" customFormat="1" ht="15.75" x14ac:dyDescent="0.25">
      <c r="A14" s="28" t="s">
        <v>336</v>
      </c>
      <c r="B14" s="29">
        <f>SUM(H19:H23)</f>
        <v>32772.86</v>
      </c>
      <c r="C14" s="3"/>
      <c r="D14" s="3"/>
      <c r="E14" s="1"/>
      <c r="F14" s="2"/>
      <c r="G14" s="2"/>
      <c r="H14" s="2"/>
      <c r="I14" s="4"/>
    </row>
    <row r="15" spans="1:21" s="12" customFormat="1" ht="15.75" x14ac:dyDescent="0.25">
      <c r="A15" s="30" t="s">
        <v>337</v>
      </c>
      <c r="B15" s="31">
        <f>SUM(H24:H47)</f>
        <v>59435.200000000004</v>
      </c>
      <c r="C15" s="3"/>
      <c r="D15" s="3"/>
      <c r="E15" s="1"/>
      <c r="F15" s="2"/>
      <c r="G15" s="2"/>
      <c r="H15" s="2"/>
      <c r="I15" s="4"/>
      <c r="U15" s="4"/>
    </row>
    <row r="16" spans="1:21" s="12" customFormat="1" ht="15" x14ac:dyDescent="0.25">
      <c r="A16" s="5"/>
      <c r="B16" s="3"/>
      <c r="C16" s="3"/>
      <c r="D16" s="3"/>
      <c r="E16" s="1"/>
      <c r="F16" s="2"/>
      <c r="G16" s="2"/>
      <c r="H16" s="2"/>
      <c r="I16" s="4"/>
      <c r="U16" s="4"/>
    </row>
    <row r="17" spans="1:9" s="4" customFormat="1" ht="80.650000000000006" customHeight="1" x14ac:dyDescent="0.25">
      <c r="A17" s="5"/>
      <c r="B17" s="3"/>
      <c r="C17" s="3"/>
      <c r="D17" s="3"/>
      <c r="E17" s="1"/>
      <c r="F17" s="2"/>
      <c r="G17" s="2"/>
      <c r="H17" s="2"/>
    </row>
    <row r="18" spans="1:9" s="4" customFormat="1" ht="31.5" x14ac:dyDescent="0.25">
      <c r="A18" s="21" t="s">
        <v>338</v>
      </c>
      <c r="B18" s="21" t="s">
        <v>1</v>
      </c>
      <c r="C18" s="59" t="s">
        <v>2</v>
      </c>
      <c r="D18" s="21" t="s">
        <v>3</v>
      </c>
      <c r="E18" s="22" t="s">
        <v>4</v>
      </c>
      <c r="F18" s="23" t="s">
        <v>5</v>
      </c>
      <c r="G18" s="23" t="s">
        <v>6</v>
      </c>
      <c r="H18" s="23" t="s">
        <v>7</v>
      </c>
      <c r="I18" s="23" t="s">
        <v>8</v>
      </c>
    </row>
    <row r="19" spans="1:9" s="4" customFormat="1" ht="36" x14ac:dyDescent="0.25">
      <c r="A19" s="48" t="s">
        <v>361</v>
      </c>
      <c r="B19" s="49" t="s">
        <v>362</v>
      </c>
      <c r="C19" s="49" t="s">
        <v>363</v>
      </c>
      <c r="D19" s="93" t="s">
        <v>364</v>
      </c>
      <c r="E19" s="50">
        <v>2</v>
      </c>
      <c r="F19" s="51">
        <v>468</v>
      </c>
      <c r="G19" s="10">
        <f t="shared" ref="G19:G47" si="0">F19*1.22</f>
        <v>570.96</v>
      </c>
      <c r="H19" s="52">
        <v>1141.92</v>
      </c>
      <c r="I19" s="38" t="s">
        <v>340</v>
      </c>
    </row>
    <row r="20" spans="1:9" s="4" customFormat="1" ht="60" x14ac:dyDescent="0.25">
      <c r="A20" s="48" t="s">
        <v>361</v>
      </c>
      <c r="B20" s="7" t="s">
        <v>365</v>
      </c>
      <c r="C20" s="53" t="s">
        <v>366</v>
      </c>
      <c r="D20" s="16" t="s">
        <v>367</v>
      </c>
      <c r="E20" s="9">
        <v>2</v>
      </c>
      <c r="F20" s="10">
        <v>690</v>
      </c>
      <c r="G20" s="10">
        <f t="shared" si="0"/>
        <v>841.8</v>
      </c>
      <c r="H20" s="10">
        <f t="shared" ref="H20:H33" si="1">E20*G20</f>
        <v>1683.6</v>
      </c>
      <c r="I20" s="38" t="s">
        <v>340</v>
      </c>
    </row>
    <row r="21" spans="1:9" s="4" customFormat="1" ht="72" x14ac:dyDescent="0.25">
      <c r="A21" s="48" t="s">
        <v>361</v>
      </c>
      <c r="B21" s="35" t="s">
        <v>69</v>
      </c>
      <c r="C21" s="53" t="s">
        <v>70</v>
      </c>
      <c r="D21" s="16" t="s">
        <v>71</v>
      </c>
      <c r="E21" s="9">
        <v>13</v>
      </c>
      <c r="F21" s="10">
        <v>1537</v>
      </c>
      <c r="G21" s="10">
        <f t="shared" si="0"/>
        <v>1875.1399999999999</v>
      </c>
      <c r="H21" s="10">
        <f t="shared" si="1"/>
        <v>24376.82</v>
      </c>
      <c r="I21" s="38" t="s">
        <v>340</v>
      </c>
    </row>
    <row r="22" spans="1:9" s="4" customFormat="1" ht="72" x14ac:dyDescent="0.25">
      <c r="A22" s="48" t="s">
        <v>361</v>
      </c>
      <c r="B22" s="35" t="s">
        <v>72</v>
      </c>
      <c r="C22" s="53" t="s">
        <v>73</v>
      </c>
      <c r="D22" s="16" t="s">
        <v>74</v>
      </c>
      <c r="E22" s="9">
        <v>26</v>
      </c>
      <c r="F22" s="10">
        <v>162</v>
      </c>
      <c r="G22" s="10">
        <f t="shared" si="0"/>
        <v>197.64</v>
      </c>
      <c r="H22" s="10">
        <f t="shared" si="1"/>
        <v>5138.6399999999994</v>
      </c>
      <c r="I22" s="38" t="s">
        <v>340</v>
      </c>
    </row>
    <row r="23" spans="1:9" s="4" customFormat="1" ht="30" x14ac:dyDescent="0.25">
      <c r="A23" s="54" t="s">
        <v>361</v>
      </c>
      <c r="B23" s="35" t="s">
        <v>154</v>
      </c>
      <c r="C23" s="53">
        <v>16001029</v>
      </c>
      <c r="D23" s="16" t="s">
        <v>155</v>
      </c>
      <c r="E23" s="9">
        <v>1</v>
      </c>
      <c r="F23" s="10">
        <v>354</v>
      </c>
      <c r="G23" s="10">
        <f t="shared" si="0"/>
        <v>431.88</v>
      </c>
      <c r="H23" s="10">
        <f t="shared" si="1"/>
        <v>431.88</v>
      </c>
      <c r="I23" s="38" t="s">
        <v>340</v>
      </c>
    </row>
    <row r="24" spans="1:9" s="4" customFormat="1" ht="60" x14ac:dyDescent="0.25">
      <c r="A24" s="55" t="s">
        <v>339</v>
      </c>
      <c r="B24" s="35" t="s">
        <v>156</v>
      </c>
      <c r="C24" s="53">
        <v>1842</v>
      </c>
      <c r="D24" s="16" t="s">
        <v>157</v>
      </c>
      <c r="E24" s="9">
        <v>2</v>
      </c>
      <c r="F24" s="10">
        <v>675</v>
      </c>
      <c r="G24" s="10">
        <f t="shared" si="0"/>
        <v>823.5</v>
      </c>
      <c r="H24" s="10">
        <f t="shared" si="1"/>
        <v>1647</v>
      </c>
      <c r="I24" s="38" t="s">
        <v>340</v>
      </c>
    </row>
    <row r="25" spans="1:9" s="4" customFormat="1" ht="48" x14ac:dyDescent="0.25">
      <c r="A25" s="55" t="s">
        <v>339</v>
      </c>
      <c r="B25" s="35" t="s">
        <v>158</v>
      </c>
      <c r="C25" s="53">
        <v>8124</v>
      </c>
      <c r="D25" s="16" t="s">
        <v>159</v>
      </c>
      <c r="E25" s="9">
        <v>2</v>
      </c>
      <c r="F25" s="10">
        <v>553</v>
      </c>
      <c r="G25" s="10">
        <f t="shared" si="0"/>
        <v>674.66</v>
      </c>
      <c r="H25" s="10">
        <f t="shared" si="1"/>
        <v>1349.32</v>
      </c>
      <c r="I25" s="38" t="s">
        <v>340</v>
      </c>
    </row>
    <row r="26" spans="1:9" s="12" customFormat="1" ht="60" x14ac:dyDescent="0.25">
      <c r="A26" s="55" t="s">
        <v>339</v>
      </c>
      <c r="B26" s="35" t="s">
        <v>160</v>
      </c>
      <c r="C26" s="53">
        <v>1520</v>
      </c>
      <c r="D26" s="16" t="s">
        <v>161</v>
      </c>
      <c r="E26" s="9">
        <v>2</v>
      </c>
      <c r="F26" s="10">
        <v>547</v>
      </c>
      <c r="G26" s="10">
        <f t="shared" si="0"/>
        <v>667.34</v>
      </c>
      <c r="H26" s="10">
        <f t="shared" si="1"/>
        <v>1334.68</v>
      </c>
      <c r="I26" s="38" t="s">
        <v>340</v>
      </c>
    </row>
    <row r="27" spans="1:9" s="12" customFormat="1" ht="96" x14ac:dyDescent="0.25">
      <c r="A27" s="55" t="s">
        <v>339</v>
      </c>
      <c r="B27" s="35" t="s">
        <v>162</v>
      </c>
      <c r="C27" s="53">
        <v>8101</v>
      </c>
      <c r="D27" s="16" t="s">
        <v>163</v>
      </c>
      <c r="E27" s="9">
        <v>2</v>
      </c>
      <c r="F27" s="10">
        <v>554</v>
      </c>
      <c r="G27" s="10">
        <f t="shared" si="0"/>
        <v>675.88</v>
      </c>
      <c r="H27" s="10">
        <f t="shared" si="1"/>
        <v>1351.76</v>
      </c>
      <c r="I27" s="38" t="s">
        <v>340</v>
      </c>
    </row>
    <row r="28" spans="1:9" s="12" customFormat="1" ht="36" x14ac:dyDescent="0.25">
      <c r="A28" s="55" t="s">
        <v>339</v>
      </c>
      <c r="B28" s="35" t="s">
        <v>164</v>
      </c>
      <c r="C28" s="53">
        <v>9066</v>
      </c>
      <c r="D28" s="16" t="s">
        <v>165</v>
      </c>
      <c r="E28" s="9">
        <v>2</v>
      </c>
      <c r="F28" s="10">
        <v>167</v>
      </c>
      <c r="G28" s="10">
        <f t="shared" si="0"/>
        <v>203.74</v>
      </c>
      <c r="H28" s="10">
        <f t="shared" si="1"/>
        <v>407.48</v>
      </c>
      <c r="I28" s="38" t="s">
        <v>340</v>
      </c>
    </row>
    <row r="29" spans="1:9" s="12" customFormat="1" ht="60" x14ac:dyDescent="0.25">
      <c r="A29" s="55" t="s">
        <v>339</v>
      </c>
      <c r="B29" s="35" t="s">
        <v>166</v>
      </c>
      <c r="C29" s="53">
        <v>1442</v>
      </c>
      <c r="D29" s="16" t="s">
        <v>167</v>
      </c>
      <c r="E29" s="9">
        <v>2</v>
      </c>
      <c r="F29" s="10">
        <v>365</v>
      </c>
      <c r="G29" s="10">
        <f t="shared" si="0"/>
        <v>445.3</v>
      </c>
      <c r="H29" s="10">
        <f t="shared" si="1"/>
        <v>890.6</v>
      </c>
      <c r="I29" s="38" t="s">
        <v>340</v>
      </c>
    </row>
    <row r="30" spans="1:9" s="12" customFormat="1" ht="36" x14ac:dyDescent="0.25">
      <c r="A30" s="55" t="s">
        <v>339</v>
      </c>
      <c r="B30" s="35" t="s">
        <v>168</v>
      </c>
      <c r="C30" s="53">
        <v>9081</v>
      </c>
      <c r="D30" s="16" t="s">
        <v>169</v>
      </c>
      <c r="E30" s="9">
        <v>2</v>
      </c>
      <c r="F30" s="10">
        <v>188</v>
      </c>
      <c r="G30" s="10">
        <f t="shared" si="0"/>
        <v>229.35999999999999</v>
      </c>
      <c r="H30" s="10">
        <f t="shared" si="1"/>
        <v>458.71999999999997</v>
      </c>
      <c r="I30" s="38" t="s">
        <v>340</v>
      </c>
    </row>
    <row r="31" spans="1:9" s="12" customFormat="1" ht="45" x14ac:dyDescent="0.25">
      <c r="A31" s="55" t="s">
        <v>339</v>
      </c>
      <c r="B31" s="35" t="s">
        <v>170</v>
      </c>
      <c r="C31" s="53">
        <v>8120</v>
      </c>
      <c r="D31" s="16" t="s">
        <v>171</v>
      </c>
      <c r="E31" s="9">
        <v>2</v>
      </c>
      <c r="F31" s="10">
        <v>621</v>
      </c>
      <c r="G31" s="10">
        <f t="shared" si="0"/>
        <v>757.62</v>
      </c>
      <c r="H31" s="10">
        <f t="shared" si="1"/>
        <v>1515.24</v>
      </c>
      <c r="I31" s="38" t="s">
        <v>340</v>
      </c>
    </row>
    <row r="32" spans="1:9" s="12" customFormat="1" ht="84" x14ac:dyDescent="0.25">
      <c r="A32" s="32" t="s">
        <v>339</v>
      </c>
      <c r="B32" s="35" t="s">
        <v>49</v>
      </c>
      <c r="C32" s="53" t="s">
        <v>50</v>
      </c>
      <c r="D32" s="16" t="s">
        <v>51</v>
      </c>
      <c r="E32" s="9">
        <v>1</v>
      </c>
      <c r="F32" s="10">
        <v>836</v>
      </c>
      <c r="G32" s="10">
        <f t="shared" si="0"/>
        <v>1019.92</v>
      </c>
      <c r="H32" s="10">
        <f t="shared" si="1"/>
        <v>1019.92</v>
      </c>
      <c r="I32" s="38" t="s">
        <v>340</v>
      </c>
    </row>
    <row r="33" spans="1:9" s="12" customFormat="1" ht="84" x14ac:dyDescent="0.25">
      <c r="A33" s="32" t="s">
        <v>339</v>
      </c>
      <c r="B33" s="35" t="s">
        <v>52</v>
      </c>
      <c r="C33" s="53" t="s">
        <v>53</v>
      </c>
      <c r="D33" s="16" t="s">
        <v>54</v>
      </c>
      <c r="E33" s="9">
        <v>1</v>
      </c>
      <c r="F33" s="10">
        <v>1650</v>
      </c>
      <c r="G33" s="10">
        <f t="shared" si="0"/>
        <v>2013</v>
      </c>
      <c r="H33" s="10">
        <f t="shared" si="1"/>
        <v>2013</v>
      </c>
      <c r="I33" s="38" t="s">
        <v>340</v>
      </c>
    </row>
    <row r="34" spans="1:9" s="12" customFormat="1" ht="36" x14ac:dyDescent="0.25">
      <c r="A34" s="36" t="s">
        <v>344</v>
      </c>
      <c r="B34" s="7" t="s">
        <v>345</v>
      </c>
      <c r="C34" s="53" t="s">
        <v>346</v>
      </c>
      <c r="D34" s="16" t="s">
        <v>347</v>
      </c>
      <c r="E34" s="9">
        <v>1</v>
      </c>
      <c r="F34" s="37">
        <v>70</v>
      </c>
      <c r="G34" s="10">
        <f t="shared" si="0"/>
        <v>85.399999999999991</v>
      </c>
      <c r="H34" s="10">
        <f>F34*E34</f>
        <v>70</v>
      </c>
      <c r="I34" s="38" t="s">
        <v>348</v>
      </c>
    </row>
    <row r="35" spans="1:9" s="12" customFormat="1" ht="30" x14ac:dyDescent="0.25">
      <c r="A35" s="32" t="s">
        <v>339</v>
      </c>
      <c r="B35" s="35" t="s">
        <v>341</v>
      </c>
      <c r="C35" s="53" t="s">
        <v>342</v>
      </c>
      <c r="D35" s="16" t="s">
        <v>372</v>
      </c>
      <c r="E35" s="9">
        <v>1</v>
      </c>
      <c r="F35" s="10">
        <v>576</v>
      </c>
      <c r="G35" s="10">
        <f t="shared" si="0"/>
        <v>702.72</v>
      </c>
      <c r="H35" s="10">
        <f t="shared" ref="H35:H47" si="2">E35*G35</f>
        <v>702.72</v>
      </c>
      <c r="I35" s="38" t="s">
        <v>340</v>
      </c>
    </row>
    <row r="36" spans="1:9" s="4" customFormat="1" ht="72" x14ac:dyDescent="0.25">
      <c r="A36" s="32" t="s">
        <v>339</v>
      </c>
      <c r="B36" s="35" t="s">
        <v>138</v>
      </c>
      <c r="C36" s="53" t="s">
        <v>139</v>
      </c>
      <c r="D36" s="16" t="s">
        <v>140</v>
      </c>
      <c r="E36" s="9">
        <v>1</v>
      </c>
      <c r="F36" s="10">
        <v>200</v>
      </c>
      <c r="G36" s="10">
        <f t="shared" si="0"/>
        <v>244</v>
      </c>
      <c r="H36" s="10">
        <f t="shared" si="2"/>
        <v>244</v>
      </c>
      <c r="I36" s="38" t="s">
        <v>340</v>
      </c>
    </row>
    <row r="37" spans="1:9" s="4" customFormat="1" ht="72" x14ac:dyDescent="0.25">
      <c r="A37" s="32" t="s">
        <v>339</v>
      </c>
      <c r="B37" s="35" t="s">
        <v>64</v>
      </c>
      <c r="C37" s="53" t="s">
        <v>65</v>
      </c>
      <c r="D37" s="16" t="s">
        <v>66</v>
      </c>
      <c r="E37" s="9">
        <v>1</v>
      </c>
      <c r="F37" s="10">
        <v>765</v>
      </c>
      <c r="G37" s="10">
        <f t="shared" si="0"/>
        <v>933.3</v>
      </c>
      <c r="H37" s="10">
        <f t="shared" si="2"/>
        <v>933.3</v>
      </c>
      <c r="I37" s="38" t="s">
        <v>340</v>
      </c>
    </row>
    <row r="38" spans="1:9" s="4" customFormat="1" ht="108" x14ac:dyDescent="0.25">
      <c r="A38" s="32" t="s">
        <v>339</v>
      </c>
      <c r="B38" s="35" t="s">
        <v>58</v>
      </c>
      <c r="C38" s="53" t="s">
        <v>59</v>
      </c>
      <c r="D38" s="16" t="s">
        <v>60</v>
      </c>
      <c r="E38" s="9">
        <v>12</v>
      </c>
      <c r="F38" s="10">
        <v>186</v>
      </c>
      <c r="G38" s="10">
        <f t="shared" si="0"/>
        <v>226.92</v>
      </c>
      <c r="H38" s="10">
        <f t="shared" si="2"/>
        <v>2723.04</v>
      </c>
      <c r="I38" s="38" t="s">
        <v>340</v>
      </c>
    </row>
    <row r="39" spans="1:9" s="4" customFormat="1" ht="60.75" x14ac:dyDescent="0.25">
      <c r="A39" s="32" t="s">
        <v>339</v>
      </c>
      <c r="B39" s="49" t="s">
        <v>349</v>
      </c>
      <c r="C39" s="56" t="s">
        <v>350</v>
      </c>
      <c r="D39" s="94" t="s">
        <v>351</v>
      </c>
      <c r="E39" s="41">
        <v>25</v>
      </c>
      <c r="F39" s="42">
        <v>25</v>
      </c>
      <c r="G39" s="10">
        <f t="shared" si="0"/>
        <v>30.5</v>
      </c>
      <c r="H39" s="10">
        <f t="shared" si="2"/>
        <v>762.5</v>
      </c>
      <c r="I39" s="38" t="s">
        <v>340</v>
      </c>
    </row>
    <row r="40" spans="1:9" s="4" customFormat="1" ht="48.75" x14ac:dyDescent="0.25">
      <c r="A40" s="32" t="s">
        <v>339</v>
      </c>
      <c r="B40" s="91" t="s">
        <v>352</v>
      </c>
      <c r="C40" s="57" t="s">
        <v>353</v>
      </c>
      <c r="D40" s="95" t="s">
        <v>354</v>
      </c>
      <c r="E40" s="45">
        <v>24</v>
      </c>
      <c r="F40" s="46">
        <v>30</v>
      </c>
      <c r="G40" s="10">
        <f t="shared" si="0"/>
        <v>36.6</v>
      </c>
      <c r="H40" s="10">
        <f t="shared" si="2"/>
        <v>878.40000000000009</v>
      </c>
      <c r="I40" s="38" t="s">
        <v>340</v>
      </c>
    </row>
    <row r="41" spans="1:9" s="4" customFormat="1" ht="48.75" x14ac:dyDescent="0.25">
      <c r="A41" s="32" t="s">
        <v>339</v>
      </c>
      <c r="B41" s="91" t="s">
        <v>355</v>
      </c>
      <c r="C41" s="57" t="s">
        <v>356</v>
      </c>
      <c r="D41" s="95" t="s">
        <v>357</v>
      </c>
      <c r="E41" s="45">
        <v>1</v>
      </c>
      <c r="F41" s="46">
        <v>27</v>
      </c>
      <c r="G41" s="10">
        <f t="shared" si="0"/>
        <v>32.94</v>
      </c>
      <c r="H41" s="10">
        <f t="shared" si="2"/>
        <v>32.94</v>
      </c>
      <c r="I41" s="38" t="s">
        <v>340</v>
      </c>
    </row>
    <row r="42" spans="1:9" ht="84" x14ac:dyDescent="0.25">
      <c r="A42" s="55" t="s">
        <v>339</v>
      </c>
      <c r="B42" s="35" t="s">
        <v>141</v>
      </c>
      <c r="C42" s="53" t="s">
        <v>142</v>
      </c>
      <c r="D42" s="16" t="s">
        <v>143</v>
      </c>
      <c r="E42" s="9">
        <v>1</v>
      </c>
      <c r="F42" s="10">
        <v>9779</v>
      </c>
      <c r="G42" s="10">
        <f t="shared" si="0"/>
        <v>11930.38</v>
      </c>
      <c r="H42" s="10">
        <f t="shared" si="2"/>
        <v>11930.38</v>
      </c>
      <c r="I42" s="38" t="s">
        <v>340</v>
      </c>
    </row>
    <row r="43" spans="1:9" ht="84" x14ac:dyDescent="0.25">
      <c r="A43" s="55" t="s">
        <v>339</v>
      </c>
      <c r="B43" s="35" t="s">
        <v>144</v>
      </c>
      <c r="C43" s="53">
        <v>5592</v>
      </c>
      <c r="D43" s="16" t="s">
        <v>145</v>
      </c>
      <c r="E43" s="9">
        <v>1</v>
      </c>
      <c r="F43" s="10">
        <v>22869</v>
      </c>
      <c r="G43" s="10">
        <f t="shared" si="0"/>
        <v>27900.18</v>
      </c>
      <c r="H43" s="10">
        <f t="shared" si="2"/>
        <v>27900.18</v>
      </c>
      <c r="I43" s="38" t="s">
        <v>340</v>
      </c>
    </row>
    <row r="44" spans="1:9" ht="30" x14ac:dyDescent="0.25">
      <c r="A44" s="55" t="s">
        <v>339</v>
      </c>
      <c r="B44" s="35" t="s">
        <v>146</v>
      </c>
      <c r="C44" s="53">
        <v>1032</v>
      </c>
      <c r="D44" s="16" t="s">
        <v>147</v>
      </c>
      <c r="E44" s="9">
        <v>1</v>
      </c>
      <c r="F44" s="10">
        <v>214</v>
      </c>
      <c r="G44" s="10">
        <f t="shared" si="0"/>
        <v>261.08</v>
      </c>
      <c r="H44" s="10">
        <f t="shared" si="2"/>
        <v>261.08</v>
      </c>
      <c r="I44" s="38" t="s">
        <v>340</v>
      </c>
    </row>
    <row r="45" spans="1:9" ht="36" x14ac:dyDescent="0.25">
      <c r="A45" s="55" t="s">
        <v>339</v>
      </c>
      <c r="B45" s="35" t="s">
        <v>148</v>
      </c>
      <c r="C45" s="53">
        <v>1341</v>
      </c>
      <c r="D45" s="16" t="s">
        <v>149</v>
      </c>
      <c r="E45" s="9">
        <v>1</v>
      </c>
      <c r="F45" s="10">
        <v>126</v>
      </c>
      <c r="G45" s="10">
        <f t="shared" si="0"/>
        <v>153.72</v>
      </c>
      <c r="H45" s="10">
        <f t="shared" si="2"/>
        <v>153.72</v>
      </c>
      <c r="I45" s="38" t="s">
        <v>340</v>
      </c>
    </row>
    <row r="46" spans="1:9" ht="24" x14ac:dyDescent="0.25">
      <c r="A46" s="55" t="s">
        <v>339</v>
      </c>
      <c r="B46" s="12" t="s">
        <v>150</v>
      </c>
      <c r="C46" s="53">
        <v>1167</v>
      </c>
      <c r="D46" s="16" t="s">
        <v>151</v>
      </c>
      <c r="E46" s="9">
        <v>1</v>
      </c>
      <c r="F46" s="10">
        <v>209</v>
      </c>
      <c r="G46" s="10">
        <f t="shared" si="0"/>
        <v>254.98</v>
      </c>
      <c r="H46" s="10">
        <f t="shared" si="2"/>
        <v>254.98</v>
      </c>
      <c r="I46" s="38" t="s">
        <v>340</v>
      </c>
    </row>
    <row r="47" spans="1:9" ht="36" x14ac:dyDescent="0.25">
      <c r="A47" s="55" t="s">
        <v>339</v>
      </c>
      <c r="B47" s="35" t="s">
        <v>152</v>
      </c>
      <c r="C47" s="53">
        <v>1328</v>
      </c>
      <c r="D47" s="16" t="s">
        <v>153</v>
      </c>
      <c r="E47" s="9">
        <v>1</v>
      </c>
      <c r="F47" s="10">
        <v>492</v>
      </c>
      <c r="G47" s="10">
        <f t="shared" si="0"/>
        <v>600.24</v>
      </c>
      <c r="H47" s="10">
        <f t="shared" si="2"/>
        <v>600.24</v>
      </c>
      <c r="I47" s="38" t="s">
        <v>340</v>
      </c>
    </row>
    <row r="48" spans="1:9" ht="15" x14ac:dyDescent="0.25"/>
    <row r="49" ht="15" x14ac:dyDescent="0.25"/>
  </sheetData>
  <mergeCells count="3">
    <mergeCell ref="A13:B13"/>
    <mergeCell ref="A1:I4"/>
    <mergeCell ref="A5:I9"/>
  </mergeCells>
  <conditionalFormatting sqref="B15">
    <cfRule type="cellIs" dxfId="23" priority="1" operator="lessThan">
      <formula>#REF!</formula>
    </cfRule>
  </conditionalFormatting>
  <conditionalFormatting sqref="B14">
    <cfRule type="cellIs" dxfId="22" priority="2" operator="greaterThan">
      <formula>#REF!</formula>
    </cfRule>
    <cfRule type="cellIs" dxfId="21" priority="3" operator="greaterThan">
      <formula>(H44+H45+H24+H25+H26)&gt;(B10*20/100)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A2091-F494-4FAF-B326-FFBE5B1796C5}">
  <dimension ref="A1:U45"/>
  <sheetViews>
    <sheetView topLeftCell="B40" zoomScale="70" zoomScaleNormal="70" workbookViewId="0">
      <selection activeCell="D25" sqref="D25"/>
    </sheetView>
  </sheetViews>
  <sheetFormatPr defaultColWidth="9.140625" defaultRowHeight="14.25" x14ac:dyDescent="0.2"/>
  <cols>
    <col min="1" max="1" width="38.28515625" style="5" customWidth="1"/>
    <col min="2" max="2" width="31.28515625" style="3" customWidth="1"/>
    <col min="3" max="3" width="23.7109375" style="3" customWidth="1"/>
    <col min="4" max="4" width="100.7109375" style="3" customWidth="1"/>
    <col min="5" max="5" width="10.7109375" style="1" customWidth="1"/>
    <col min="6" max="6" width="19.5703125" style="2" bestFit="1" customWidth="1"/>
    <col min="7" max="7" width="19.140625" style="2" bestFit="1" customWidth="1"/>
    <col min="8" max="8" width="15.7109375" style="2" customWidth="1"/>
    <col min="9" max="9" width="70.7109375" style="4" customWidth="1"/>
    <col min="10" max="21" width="9.140625" style="4"/>
    <col min="22" max="16384" width="9.140625" style="5"/>
  </cols>
  <sheetData>
    <row r="1" spans="1:9" ht="114.75" customHeight="1" x14ac:dyDescent="0.2">
      <c r="A1" s="86" t="s">
        <v>369</v>
      </c>
      <c r="B1" s="86"/>
      <c r="C1" s="86"/>
      <c r="D1" s="86"/>
      <c r="E1" s="86"/>
      <c r="F1" s="86"/>
      <c r="G1" s="86"/>
      <c r="H1" s="86"/>
      <c r="I1" s="86"/>
    </row>
    <row r="2" spans="1:9" ht="53.25" customHeight="1" x14ac:dyDescent="0.2">
      <c r="A2" s="86"/>
      <c r="B2" s="86"/>
      <c r="C2" s="86"/>
      <c r="D2" s="86"/>
      <c r="E2" s="86"/>
      <c r="F2" s="86"/>
      <c r="G2" s="86"/>
      <c r="H2" s="86"/>
      <c r="I2" s="86"/>
    </row>
    <row r="3" spans="1:9" ht="47.25" customHeight="1" x14ac:dyDescent="0.2">
      <c r="A3" s="86"/>
      <c r="B3" s="86"/>
      <c r="C3" s="86"/>
      <c r="D3" s="86"/>
      <c r="E3" s="86"/>
      <c r="F3" s="86"/>
      <c r="G3" s="86"/>
      <c r="H3" s="86"/>
      <c r="I3" s="86"/>
    </row>
    <row r="4" spans="1:9" ht="26.25" customHeight="1" x14ac:dyDescent="0.2">
      <c r="A4" s="86"/>
      <c r="B4" s="86"/>
      <c r="C4" s="86"/>
      <c r="D4" s="86"/>
      <c r="E4" s="86"/>
      <c r="F4" s="86"/>
      <c r="G4" s="86"/>
      <c r="H4" s="86"/>
      <c r="I4" s="86"/>
    </row>
    <row r="5" spans="1:9" ht="27" customHeight="1" x14ac:dyDescent="0.2">
      <c r="A5" s="86"/>
      <c r="B5" s="86"/>
      <c r="C5" s="86"/>
      <c r="D5" s="86"/>
      <c r="E5" s="86"/>
      <c r="F5" s="86"/>
      <c r="G5" s="86"/>
      <c r="H5" s="86"/>
      <c r="I5" s="86"/>
    </row>
    <row r="6" spans="1:9" x14ac:dyDescent="0.2">
      <c r="A6" s="86"/>
      <c r="B6" s="86"/>
      <c r="C6" s="86"/>
      <c r="D6" s="86"/>
      <c r="E6" s="86"/>
      <c r="F6" s="86"/>
      <c r="G6" s="86"/>
      <c r="H6" s="86"/>
      <c r="I6" s="86"/>
    </row>
    <row r="8" spans="1:9" x14ac:dyDescent="0.2">
      <c r="A8" s="85" t="s">
        <v>373</v>
      </c>
      <c r="B8" s="85"/>
      <c r="C8" s="85"/>
      <c r="D8" s="85"/>
      <c r="E8" s="85"/>
      <c r="F8" s="85"/>
      <c r="G8" s="85"/>
      <c r="H8" s="85"/>
      <c r="I8" s="85"/>
    </row>
    <row r="9" spans="1:9" ht="98.45" customHeight="1" x14ac:dyDescent="0.2">
      <c r="A9" s="85"/>
      <c r="B9" s="85"/>
      <c r="C9" s="85"/>
      <c r="D9" s="85"/>
      <c r="E9" s="85"/>
      <c r="F9" s="85"/>
      <c r="G9" s="85"/>
      <c r="H9" s="85"/>
      <c r="I9" s="85"/>
    </row>
    <row r="10" spans="1:9" x14ac:dyDescent="0.2">
      <c r="A10" s="85"/>
      <c r="B10" s="85"/>
      <c r="C10" s="85"/>
      <c r="D10" s="85"/>
      <c r="E10" s="85"/>
      <c r="F10" s="85"/>
      <c r="G10" s="85"/>
      <c r="H10" s="85"/>
      <c r="I10" s="85"/>
    </row>
    <row r="11" spans="1:9" ht="15" thickBot="1" x14ac:dyDescent="0.25">
      <c r="A11" s="85"/>
      <c r="B11" s="85"/>
      <c r="C11" s="85"/>
      <c r="D11" s="85"/>
      <c r="E11" s="85"/>
      <c r="F11" s="85"/>
      <c r="G11" s="85"/>
      <c r="H11" s="85"/>
      <c r="I11" s="85"/>
    </row>
    <row r="12" spans="1:9" ht="32.25" thickBot="1" x14ac:dyDescent="0.25">
      <c r="A12" s="24" t="s">
        <v>335</v>
      </c>
      <c r="B12" s="25">
        <v>0</v>
      </c>
    </row>
    <row r="13" spans="1:9" ht="15.75" x14ac:dyDescent="0.2">
      <c r="A13" s="60"/>
      <c r="B13" s="61"/>
    </row>
    <row r="14" spans="1:9" s="4" customFormat="1" ht="15.75" x14ac:dyDescent="0.25">
      <c r="A14" s="66" t="s">
        <v>0</v>
      </c>
      <c r="B14" s="20">
        <f>SUM(H21:H44)</f>
        <v>47131</v>
      </c>
      <c r="C14" s="3"/>
      <c r="D14" s="3"/>
      <c r="E14" s="1"/>
      <c r="F14" s="2"/>
      <c r="G14" s="2"/>
      <c r="H14" s="2"/>
    </row>
    <row r="15" spans="1:9" s="12" customFormat="1" ht="15" x14ac:dyDescent="0.25">
      <c r="A15" s="88" t="s">
        <v>371</v>
      </c>
      <c r="B15" s="89"/>
      <c r="C15" s="3"/>
      <c r="D15" s="3"/>
      <c r="E15" s="1"/>
      <c r="F15" s="2"/>
      <c r="G15" s="2"/>
      <c r="H15" s="2"/>
      <c r="I15" s="4"/>
    </row>
    <row r="16" spans="1:9" s="12" customFormat="1" ht="15.75" x14ac:dyDescent="0.25">
      <c r="A16" s="28" t="s">
        <v>336</v>
      </c>
      <c r="B16" s="29">
        <f>H38+H39+H43+H44</f>
        <v>19124.72</v>
      </c>
      <c r="C16" s="62"/>
      <c r="D16" s="3"/>
      <c r="E16" s="1"/>
      <c r="F16" s="2"/>
      <c r="G16" s="2"/>
      <c r="H16" s="2"/>
      <c r="I16" s="4"/>
    </row>
    <row r="17" spans="1:21" s="12" customFormat="1" ht="15.75" x14ac:dyDescent="0.25">
      <c r="A17" s="30" t="s">
        <v>337</v>
      </c>
      <c r="B17" s="31">
        <f>H21+H22+H23+H24+H25+H26+H27+H28+H29+H30+H31+H32+H33+H34+H35+H36+H37+H40+H41+H42</f>
        <v>28006.280000000006</v>
      </c>
      <c r="C17" s="63"/>
      <c r="D17" s="3"/>
      <c r="E17" s="1"/>
      <c r="F17" s="2"/>
      <c r="G17" s="2"/>
      <c r="H17" s="2"/>
      <c r="I17" s="4"/>
      <c r="U17" s="4"/>
    </row>
    <row r="18" spans="1:21" s="12" customFormat="1" x14ac:dyDescent="0.2">
      <c r="A18" s="5"/>
      <c r="B18" s="3"/>
      <c r="C18" s="3"/>
      <c r="D18" s="3"/>
      <c r="E18" s="1"/>
      <c r="F18" s="2"/>
      <c r="G18" s="2"/>
      <c r="H18" s="2"/>
      <c r="I18" s="4"/>
    </row>
    <row r="19" spans="1:21" s="12" customFormat="1" x14ac:dyDescent="0.2">
      <c r="A19" s="5"/>
      <c r="B19" s="3"/>
      <c r="C19" s="3"/>
      <c r="D19" s="3"/>
      <c r="E19" s="1"/>
      <c r="F19" s="2"/>
      <c r="G19" s="2"/>
      <c r="H19" s="2"/>
      <c r="I19" s="4"/>
    </row>
    <row r="20" spans="1:21" s="12" customFormat="1" ht="31.5" x14ac:dyDescent="0.25">
      <c r="A20" s="21" t="s">
        <v>338</v>
      </c>
      <c r="B20" s="21" t="s">
        <v>1</v>
      </c>
      <c r="C20" s="21" t="s">
        <v>2</v>
      </c>
      <c r="D20" s="21" t="s">
        <v>3</v>
      </c>
      <c r="E20" s="22" t="s">
        <v>4</v>
      </c>
      <c r="F20" s="23" t="s">
        <v>5</v>
      </c>
      <c r="G20" s="23" t="s">
        <v>6</v>
      </c>
      <c r="H20" s="23" t="s">
        <v>7</v>
      </c>
      <c r="I20" s="23" t="s">
        <v>8</v>
      </c>
    </row>
    <row r="21" spans="1:21" s="12" customFormat="1" ht="84" x14ac:dyDescent="0.25">
      <c r="A21" s="32" t="s">
        <v>339</v>
      </c>
      <c r="B21" s="8" t="s">
        <v>172</v>
      </c>
      <c r="C21" s="14">
        <v>161051</v>
      </c>
      <c r="D21" s="16" t="s">
        <v>173</v>
      </c>
      <c r="E21" s="9">
        <v>1</v>
      </c>
      <c r="F21" s="10">
        <v>294</v>
      </c>
      <c r="G21" s="10">
        <f t="shared" ref="G21:G44" si="0">F21*1.22</f>
        <v>358.68</v>
      </c>
      <c r="H21" s="10">
        <f t="shared" ref="H21:H32" si="1">E21*G21</f>
        <v>358.68</v>
      </c>
      <c r="I21" s="38" t="s">
        <v>374</v>
      </c>
    </row>
    <row r="22" spans="1:21" s="12" customFormat="1" ht="108" x14ac:dyDescent="0.25">
      <c r="A22" s="32" t="s">
        <v>339</v>
      </c>
      <c r="B22" s="8" t="s">
        <v>174</v>
      </c>
      <c r="C22" s="14" t="s">
        <v>175</v>
      </c>
      <c r="D22" s="16" t="s">
        <v>176</v>
      </c>
      <c r="E22" s="9">
        <v>1</v>
      </c>
      <c r="F22" s="10">
        <v>109</v>
      </c>
      <c r="G22" s="10">
        <f t="shared" si="0"/>
        <v>132.97999999999999</v>
      </c>
      <c r="H22" s="10">
        <f t="shared" si="1"/>
        <v>132.97999999999999</v>
      </c>
      <c r="I22" s="38" t="s">
        <v>374</v>
      </c>
    </row>
    <row r="23" spans="1:21" s="12" customFormat="1" ht="36" x14ac:dyDescent="0.25">
      <c r="A23" s="32" t="s">
        <v>339</v>
      </c>
      <c r="B23" s="7" t="s">
        <v>177</v>
      </c>
      <c r="C23" s="14" t="s">
        <v>178</v>
      </c>
      <c r="D23" s="16" t="s">
        <v>179</v>
      </c>
      <c r="E23" s="9">
        <v>1</v>
      </c>
      <c r="F23" s="10">
        <v>764</v>
      </c>
      <c r="G23" s="10">
        <f t="shared" si="0"/>
        <v>932.07999999999993</v>
      </c>
      <c r="H23" s="10">
        <f t="shared" si="1"/>
        <v>932.07999999999993</v>
      </c>
      <c r="I23" s="38" t="s">
        <v>374</v>
      </c>
    </row>
    <row r="24" spans="1:21" s="4" customFormat="1" ht="60" x14ac:dyDescent="0.25">
      <c r="A24" s="32" t="s">
        <v>339</v>
      </c>
      <c r="B24" s="7" t="s">
        <v>180</v>
      </c>
      <c r="C24" s="14" t="s">
        <v>181</v>
      </c>
      <c r="D24" s="16" t="s">
        <v>182</v>
      </c>
      <c r="E24" s="9">
        <v>1</v>
      </c>
      <c r="F24" s="10">
        <v>6930.0000000000009</v>
      </c>
      <c r="G24" s="10">
        <f t="shared" si="0"/>
        <v>8454.6</v>
      </c>
      <c r="H24" s="10">
        <f t="shared" si="1"/>
        <v>8454.6</v>
      </c>
      <c r="I24" s="38" t="s">
        <v>374</v>
      </c>
    </row>
    <row r="25" spans="1:21" s="4" customFormat="1" ht="36" x14ac:dyDescent="0.25">
      <c r="A25" s="32" t="s">
        <v>339</v>
      </c>
      <c r="B25" s="7" t="s">
        <v>183</v>
      </c>
      <c r="C25" s="14">
        <v>5630</v>
      </c>
      <c r="D25" s="16" t="s">
        <v>184</v>
      </c>
      <c r="E25" s="9">
        <v>1</v>
      </c>
      <c r="F25" s="10">
        <v>621</v>
      </c>
      <c r="G25" s="10">
        <f t="shared" si="0"/>
        <v>757.62</v>
      </c>
      <c r="H25" s="10">
        <f t="shared" si="1"/>
        <v>757.62</v>
      </c>
      <c r="I25" s="38" t="s">
        <v>374</v>
      </c>
    </row>
    <row r="26" spans="1:21" s="4" customFormat="1" ht="36" x14ac:dyDescent="0.25">
      <c r="A26" s="32" t="s">
        <v>339</v>
      </c>
      <c r="B26" s="7" t="s">
        <v>185</v>
      </c>
      <c r="C26" s="14">
        <v>5660</v>
      </c>
      <c r="D26" s="16" t="s">
        <v>186</v>
      </c>
      <c r="E26" s="9">
        <v>1</v>
      </c>
      <c r="F26" s="10">
        <v>805</v>
      </c>
      <c r="G26" s="10">
        <f t="shared" si="0"/>
        <v>982.1</v>
      </c>
      <c r="H26" s="10">
        <f t="shared" si="1"/>
        <v>982.1</v>
      </c>
      <c r="I26" s="38" t="s">
        <v>374</v>
      </c>
    </row>
    <row r="27" spans="1:21" s="4" customFormat="1" ht="36" x14ac:dyDescent="0.25">
      <c r="A27" s="32" t="s">
        <v>339</v>
      </c>
      <c r="B27" s="7" t="s">
        <v>187</v>
      </c>
      <c r="C27" s="14">
        <v>9040</v>
      </c>
      <c r="D27" s="16" t="s">
        <v>188</v>
      </c>
      <c r="E27" s="9">
        <v>1</v>
      </c>
      <c r="F27" s="10">
        <v>1406</v>
      </c>
      <c r="G27" s="10">
        <f t="shared" si="0"/>
        <v>1715.32</v>
      </c>
      <c r="H27" s="10">
        <f t="shared" si="1"/>
        <v>1715.32</v>
      </c>
      <c r="I27" s="38" t="s">
        <v>374</v>
      </c>
    </row>
    <row r="28" spans="1:21" s="4" customFormat="1" ht="36" x14ac:dyDescent="0.25">
      <c r="A28" s="32" t="s">
        <v>339</v>
      </c>
      <c r="B28" s="7" t="s">
        <v>189</v>
      </c>
      <c r="C28" s="14" t="s">
        <v>190</v>
      </c>
      <c r="D28" s="16" t="s">
        <v>191</v>
      </c>
      <c r="E28" s="9">
        <v>1</v>
      </c>
      <c r="F28" s="10">
        <v>419</v>
      </c>
      <c r="G28" s="10">
        <f t="shared" si="0"/>
        <v>511.18</v>
      </c>
      <c r="H28" s="10">
        <f t="shared" si="1"/>
        <v>511.18</v>
      </c>
      <c r="I28" s="38" t="s">
        <v>374</v>
      </c>
    </row>
    <row r="29" spans="1:21" s="4" customFormat="1" ht="15" x14ac:dyDescent="0.25">
      <c r="A29" s="32" t="s">
        <v>339</v>
      </c>
      <c r="B29" s="7" t="s">
        <v>192</v>
      </c>
      <c r="C29" s="14">
        <v>9030</v>
      </c>
      <c r="D29" s="16" t="s">
        <v>193</v>
      </c>
      <c r="E29" s="9">
        <v>1</v>
      </c>
      <c r="F29" s="10">
        <v>570</v>
      </c>
      <c r="G29" s="10">
        <f t="shared" si="0"/>
        <v>695.4</v>
      </c>
      <c r="H29" s="10">
        <f t="shared" si="1"/>
        <v>695.4</v>
      </c>
      <c r="I29" s="38" t="s">
        <v>374</v>
      </c>
    </row>
    <row r="30" spans="1:21" s="4" customFormat="1" ht="84" x14ac:dyDescent="0.25">
      <c r="A30" s="32" t="s">
        <v>339</v>
      </c>
      <c r="B30" s="7" t="s">
        <v>49</v>
      </c>
      <c r="C30" s="14" t="s">
        <v>50</v>
      </c>
      <c r="D30" s="16" t="s">
        <v>51</v>
      </c>
      <c r="E30" s="9">
        <v>1</v>
      </c>
      <c r="F30" s="10">
        <v>760</v>
      </c>
      <c r="G30" s="10">
        <f t="shared" si="0"/>
        <v>927.19999999999993</v>
      </c>
      <c r="H30" s="10">
        <f t="shared" si="1"/>
        <v>927.19999999999993</v>
      </c>
      <c r="I30" s="38" t="s">
        <v>374</v>
      </c>
    </row>
    <row r="31" spans="1:21" s="4" customFormat="1" ht="84" x14ac:dyDescent="0.25">
      <c r="A31" s="32" t="s">
        <v>339</v>
      </c>
      <c r="B31" s="7" t="s">
        <v>52</v>
      </c>
      <c r="C31" s="14" t="s">
        <v>53</v>
      </c>
      <c r="D31" s="16" t="s">
        <v>54</v>
      </c>
      <c r="E31" s="9">
        <v>1</v>
      </c>
      <c r="F31" s="10">
        <v>1650.0000000000002</v>
      </c>
      <c r="G31" s="10">
        <f t="shared" si="0"/>
        <v>2013.0000000000002</v>
      </c>
      <c r="H31" s="10">
        <f t="shared" si="1"/>
        <v>2013.0000000000002</v>
      </c>
      <c r="I31" s="38" t="s">
        <v>374</v>
      </c>
    </row>
    <row r="32" spans="1:21" s="4" customFormat="1" ht="36" x14ac:dyDescent="0.25">
      <c r="A32" s="32" t="s">
        <v>339</v>
      </c>
      <c r="B32" s="7" t="s">
        <v>341</v>
      </c>
      <c r="C32" s="14" t="s">
        <v>342</v>
      </c>
      <c r="D32" s="16" t="s">
        <v>343</v>
      </c>
      <c r="E32" s="9">
        <v>1</v>
      </c>
      <c r="F32" s="10">
        <v>576</v>
      </c>
      <c r="G32" s="10">
        <f t="shared" si="0"/>
        <v>702.72</v>
      </c>
      <c r="H32" s="10">
        <f t="shared" si="1"/>
        <v>702.72</v>
      </c>
      <c r="I32" s="38" t="s">
        <v>374</v>
      </c>
    </row>
    <row r="33" spans="1:9" s="4" customFormat="1" ht="36" x14ac:dyDescent="0.25">
      <c r="A33" s="32" t="s">
        <v>344</v>
      </c>
      <c r="B33" s="14" t="s">
        <v>345</v>
      </c>
      <c r="C33" s="14" t="s">
        <v>346</v>
      </c>
      <c r="D33" s="16" t="s">
        <v>347</v>
      </c>
      <c r="E33" s="9">
        <v>1</v>
      </c>
      <c r="F33" s="37">
        <v>70</v>
      </c>
      <c r="G33" s="10">
        <f t="shared" si="0"/>
        <v>85.399999999999991</v>
      </c>
      <c r="H33" s="10">
        <f>F33*E33</f>
        <v>70</v>
      </c>
      <c r="I33" s="38" t="s">
        <v>348</v>
      </c>
    </row>
    <row r="34" spans="1:9" s="4" customFormat="1" ht="60.75" x14ac:dyDescent="0.25">
      <c r="A34" s="32" t="s">
        <v>344</v>
      </c>
      <c r="B34" s="39" t="s">
        <v>349</v>
      </c>
      <c r="C34" s="40" t="s">
        <v>350</v>
      </c>
      <c r="D34" s="94" t="s">
        <v>351</v>
      </c>
      <c r="E34" s="41">
        <v>25</v>
      </c>
      <c r="F34" s="42">
        <v>25</v>
      </c>
      <c r="G34" s="10">
        <f t="shared" si="0"/>
        <v>30.5</v>
      </c>
      <c r="H34" s="10">
        <f>F34*E34</f>
        <v>625</v>
      </c>
      <c r="I34" s="38" t="s">
        <v>348</v>
      </c>
    </row>
    <row r="35" spans="1:9" s="4" customFormat="1" ht="48.75" x14ac:dyDescent="0.25">
      <c r="A35" s="32" t="s">
        <v>344</v>
      </c>
      <c r="B35" s="43" t="s">
        <v>352</v>
      </c>
      <c r="C35" s="44" t="s">
        <v>353</v>
      </c>
      <c r="D35" s="95" t="s">
        <v>354</v>
      </c>
      <c r="E35" s="45">
        <v>24</v>
      </c>
      <c r="F35" s="46">
        <v>30</v>
      </c>
      <c r="G35" s="10">
        <f t="shared" si="0"/>
        <v>36.6</v>
      </c>
      <c r="H35" s="10">
        <f>F35*E35</f>
        <v>720</v>
      </c>
      <c r="I35" s="38" t="s">
        <v>348</v>
      </c>
    </row>
    <row r="36" spans="1:9" s="4" customFormat="1" ht="48.75" x14ac:dyDescent="0.25">
      <c r="A36" s="32" t="s">
        <v>344</v>
      </c>
      <c r="B36" s="43" t="s">
        <v>355</v>
      </c>
      <c r="C36" s="44" t="s">
        <v>356</v>
      </c>
      <c r="D36" s="95" t="s">
        <v>357</v>
      </c>
      <c r="E36" s="45">
        <v>1</v>
      </c>
      <c r="F36" s="46">
        <v>27</v>
      </c>
      <c r="G36" s="10">
        <f t="shared" si="0"/>
        <v>32.94</v>
      </c>
      <c r="H36" s="10">
        <f>F36*E36</f>
        <v>27</v>
      </c>
      <c r="I36" s="38" t="s">
        <v>348</v>
      </c>
    </row>
    <row r="37" spans="1:9" s="4" customFormat="1" ht="60" x14ac:dyDescent="0.25">
      <c r="A37" s="32" t="s">
        <v>339</v>
      </c>
      <c r="B37" s="7" t="s">
        <v>55</v>
      </c>
      <c r="C37" s="14" t="s">
        <v>56</v>
      </c>
      <c r="D37" s="16" t="s">
        <v>57</v>
      </c>
      <c r="E37" s="9">
        <v>1</v>
      </c>
      <c r="F37" s="10">
        <v>200</v>
      </c>
      <c r="G37" s="10">
        <f t="shared" si="0"/>
        <v>244</v>
      </c>
      <c r="H37" s="10">
        <f t="shared" ref="H37:H44" si="2">E37*G37</f>
        <v>244</v>
      </c>
      <c r="I37" s="38" t="s">
        <v>374</v>
      </c>
    </row>
    <row r="38" spans="1:9" s="4" customFormat="1" ht="36" x14ac:dyDescent="0.25">
      <c r="A38" s="48" t="s">
        <v>361</v>
      </c>
      <c r="B38" s="7" t="s">
        <v>362</v>
      </c>
      <c r="C38" s="7" t="s">
        <v>363</v>
      </c>
      <c r="D38" s="16" t="s">
        <v>364</v>
      </c>
      <c r="E38" s="14">
        <v>2</v>
      </c>
      <c r="F38" s="64">
        <v>468</v>
      </c>
      <c r="G38" s="10">
        <f t="shared" si="0"/>
        <v>570.96</v>
      </c>
      <c r="H38" s="10">
        <f t="shared" si="2"/>
        <v>1141.92</v>
      </c>
      <c r="I38" s="38" t="s">
        <v>374</v>
      </c>
    </row>
    <row r="39" spans="1:9" ht="60" x14ac:dyDescent="0.25">
      <c r="A39" s="48" t="s">
        <v>361</v>
      </c>
      <c r="B39" s="7" t="s">
        <v>365</v>
      </c>
      <c r="C39" s="14" t="s">
        <v>366</v>
      </c>
      <c r="D39" s="16" t="s">
        <v>367</v>
      </c>
      <c r="E39" s="9">
        <v>2</v>
      </c>
      <c r="F39" s="10">
        <v>690</v>
      </c>
      <c r="G39" s="10">
        <f t="shared" si="0"/>
        <v>841.8</v>
      </c>
      <c r="H39" s="10">
        <f t="shared" si="2"/>
        <v>1683.6</v>
      </c>
      <c r="I39" s="38" t="s">
        <v>374</v>
      </c>
    </row>
    <row r="40" spans="1:9" ht="108" x14ac:dyDescent="0.25">
      <c r="A40" s="32" t="s">
        <v>339</v>
      </c>
      <c r="B40" s="7" t="s">
        <v>58</v>
      </c>
      <c r="C40" s="14" t="s">
        <v>59</v>
      </c>
      <c r="D40" s="16" t="s">
        <v>60</v>
      </c>
      <c r="E40" s="9">
        <v>24</v>
      </c>
      <c r="F40" s="10">
        <v>200</v>
      </c>
      <c r="G40" s="10">
        <f t="shared" si="0"/>
        <v>244</v>
      </c>
      <c r="H40" s="10">
        <f t="shared" si="2"/>
        <v>5856</v>
      </c>
      <c r="I40" s="38" t="s">
        <v>374</v>
      </c>
    </row>
    <row r="41" spans="1:9" ht="396" x14ac:dyDescent="0.25">
      <c r="A41" s="32" t="s">
        <v>339</v>
      </c>
      <c r="B41" s="7" t="s">
        <v>61</v>
      </c>
      <c r="C41" s="14" t="s">
        <v>62</v>
      </c>
      <c r="D41" s="16" t="s">
        <v>63</v>
      </c>
      <c r="E41" s="9">
        <v>2</v>
      </c>
      <c r="F41" s="10">
        <v>552</v>
      </c>
      <c r="G41" s="10">
        <f t="shared" si="0"/>
        <v>673.43999999999994</v>
      </c>
      <c r="H41" s="10">
        <f t="shared" si="2"/>
        <v>1346.8799999999999</v>
      </c>
      <c r="I41" s="38" t="s">
        <v>374</v>
      </c>
    </row>
    <row r="42" spans="1:9" ht="72" x14ac:dyDescent="0.25">
      <c r="A42" s="32" t="s">
        <v>339</v>
      </c>
      <c r="B42" s="7" t="s">
        <v>64</v>
      </c>
      <c r="C42" s="14" t="s">
        <v>65</v>
      </c>
      <c r="D42" s="16" t="s">
        <v>66</v>
      </c>
      <c r="E42" s="9">
        <v>1</v>
      </c>
      <c r="F42" s="10">
        <v>766</v>
      </c>
      <c r="G42" s="10">
        <f t="shared" si="0"/>
        <v>934.52</v>
      </c>
      <c r="H42" s="10">
        <f t="shared" si="2"/>
        <v>934.52</v>
      </c>
      <c r="I42" s="38" t="s">
        <v>374</v>
      </c>
    </row>
    <row r="43" spans="1:9" ht="36" x14ac:dyDescent="0.25">
      <c r="A43" s="48" t="s">
        <v>361</v>
      </c>
      <c r="B43" s="7" t="s">
        <v>375</v>
      </c>
      <c r="C43" s="7" t="s">
        <v>376</v>
      </c>
      <c r="D43" s="16" t="s">
        <v>377</v>
      </c>
      <c r="E43" s="14" t="s">
        <v>378</v>
      </c>
      <c r="F43" s="64">
        <v>931</v>
      </c>
      <c r="G43" s="10">
        <f t="shared" si="0"/>
        <v>1135.82</v>
      </c>
      <c r="H43" s="10">
        <f t="shared" si="2"/>
        <v>11358.199999999999</v>
      </c>
      <c r="I43" s="38" t="s">
        <v>374</v>
      </c>
    </row>
    <row r="44" spans="1:9" ht="72" x14ac:dyDescent="0.25">
      <c r="A44" s="48" t="s">
        <v>361</v>
      </c>
      <c r="B44" s="7" t="s">
        <v>72</v>
      </c>
      <c r="C44" s="14" t="s">
        <v>73</v>
      </c>
      <c r="D44" s="16" t="s">
        <v>74</v>
      </c>
      <c r="E44" s="9">
        <v>25</v>
      </c>
      <c r="F44" s="10">
        <v>162</v>
      </c>
      <c r="G44" s="10">
        <f t="shared" si="0"/>
        <v>197.64</v>
      </c>
      <c r="H44" s="10">
        <f t="shared" si="2"/>
        <v>4941</v>
      </c>
      <c r="I44" s="38" t="s">
        <v>374</v>
      </c>
    </row>
    <row r="45" spans="1:9" ht="15" x14ac:dyDescent="0.25"/>
  </sheetData>
  <mergeCells count="3">
    <mergeCell ref="A15:B15"/>
    <mergeCell ref="A8:I11"/>
    <mergeCell ref="A1:I6"/>
  </mergeCells>
  <conditionalFormatting sqref="B17">
    <cfRule type="cellIs" dxfId="20" priority="1" operator="lessThan">
      <formula>#REF!</formula>
    </cfRule>
  </conditionalFormatting>
  <conditionalFormatting sqref="B16">
    <cfRule type="cellIs" dxfId="19" priority="2" operator="greaterThan">
      <formula>#REF!</formula>
    </cfRule>
    <cfRule type="cellIs" dxfId="18" priority="3" operator="greaterThan">
      <formula>(H38+H39+H43+H44+#REF!)&gt;(B12*20/100)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0A610-F13C-402D-A5D2-A086C9A332C9}">
  <dimension ref="A1:U52"/>
  <sheetViews>
    <sheetView topLeftCell="A5" zoomScale="80" zoomScaleNormal="80" workbookViewId="0">
      <selection activeCell="D21" sqref="D21"/>
    </sheetView>
  </sheetViews>
  <sheetFormatPr defaultColWidth="9.140625" defaultRowHeight="14.25" x14ac:dyDescent="0.25"/>
  <cols>
    <col min="1" max="1" width="37.42578125" style="5" customWidth="1"/>
    <col min="2" max="2" width="32.7109375" style="3" customWidth="1"/>
    <col min="3" max="3" width="25.7109375" style="3" customWidth="1"/>
    <col min="4" max="4" width="100.7109375" style="3" customWidth="1"/>
    <col min="5" max="5" width="10.7109375" style="1" customWidth="1"/>
    <col min="6" max="6" width="19.5703125" style="2" bestFit="1" customWidth="1"/>
    <col min="7" max="7" width="19.140625" style="2" bestFit="1" customWidth="1"/>
    <col min="8" max="8" width="15.7109375" style="2" customWidth="1"/>
    <col min="9" max="9" width="70.7109375" style="4" customWidth="1"/>
    <col min="10" max="21" width="9.140625" style="4"/>
    <col min="22" max="16384" width="9.140625" style="5"/>
  </cols>
  <sheetData>
    <row r="1" spans="1:21" ht="79.5" customHeight="1" x14ac:dyDescent="0.2">
      <c r="A1" s="86" t="s">
        <v>369</v>
      </c>
      <c r="B1" s="86"/>
      <c r="C1" s="86"/>
      <c r="D1" s="86"/>
      <c r="E1" s="86"/>
      <c r="F1" s="86"/>
      <c r="G1" s="86"/>
      <c r="H1" s="86"/>
      <c r="I1" s="86"/>
    </row>
    <row r="2" spans="1:21" ht="27.75" customHeight="1" x14ac:dyDescent="0.2">
      <c r="A2" s="86"/>
      <c r="B2" s="86"/>
      <c r="C2" s="86"/>
      <c r="D2" s="86"/>
      <c r="E2" s="86"/>
      <c r="F2" s="86"/>
      <c r="G2" s="86"/>
      <c r="H2" s="86"/>
      <c r="I2" s="86"/>
    </row>
    <row r="3" spans="1:21" ht="32.25" customHeight="1" x14ac:dyDescent="0.25">
      <c r="A3" s="86"/>
      <c r="B3" s="86"/>
      <c r="C3" s="86"/>
      <c r="D3" s="86"/>
      <c r="E3" s="86"/>
      <c r="F3" s="86"/>
      <c r="G3" s="86"/>
      <c r="H3" s="86"/>
      <c r="I3" s="86"/>
    </row>
    <row r="4" spans="1:21" ht="52.5" customHeight="1" x14ac:dyDescent="0.25">
      <c r="A4" s="85" t="s">
        <v>379</v>
      </c>
      <c r="B4" s="85"/>
      <c r="C4" s="85"/>
      <c r="D4" s="85"/>
      <c r="E4" s="85"/>
      <c r="F4" s="85"/>
      <c r="G4" s="85"/>
      <c r="H4" s="85"/>
      <c r="I4" s="85"/>
    </row>
    <row r="5" spans="1:21" ht="26.25" customHeight="1" x14ac:dyDescent="0.25">
      <c r="A5" s="85"/>
      <c r="B5" s="85"/>
      <c r="C5" s="85"/>
      <c r="D5" s="85"/>
      <c r="E5" s="85"/>
      <c r="F5" s="85"/>
      <c r="G5" s="85"/>
      <c r="H5" s="85"/>
      <c r="I5" s="85"/>
    </row>
    <row r="6" spans="1:21" ht="57.4" customHeight="1" x14ac:dyDescent="0.25">
      <c r="A6" s="85"/>
      <c r="B6" s="85"/>
      <c r="C6" s="85"/>
      <c r="D6" s="85"/>
      <c r="E6" s="85"/>
      <c r="F6" s="85"/>
      <c r="G6" s="85"/>
      <c r="H6" s="85"/>
      <c r="I6" s="85"/>
    </row>
    <row r="7" spans="1:21" ht="26.25" customHeight="1" x14ac:dyDescent="0.25">
      <c r="A7" s="85"/>
      <c r="B7" s="85"/>
      <c r="C7" s="85"/>
      <c r="D7" s="85"/>
      <c r="E7" s="85"/>
      <c r="F7" s="85"/>
      <c r="G7" s="85"/>
      <c r="H7" s="85"/>
      <c r="I7" s="85"/>
    </row>
    <row r="8" spans="1:21" ht="27" customHeight="1" thickBot="1" x14ac:dyDescent="0.3">
      <c r="A8" s="85"/>
      <c r="B8" s="85"/>
      <c r="C8" s="85"/>
      <c r="D8" s="85"/>
      <c r="E8" s="85"/>
      <c r="F8" s="85"/>
      <c r="G8" s="85"/>
      <c r="H8" s="85"/>
      <c r="I8" s="85"/>
    </row>
    <row r="9" spans="1:21" ht="32.25" thickBot="1" x14ac:dyDescent="0.3">
      <c r="A9" s="24" t="s">
        <v>335</v>
      </c>
      <c r="B9" s="25">
        <v>0</v>
      </c>
    </row>
    <row r="10" spans="1:21" ht="26.25" x14ac:dyDescent="0.25">
      <c r="C10" s="17"/>
      <c r="D10" s="17"/>
      <c r="E10" s="17"/>
      <c r="F10" s="17"/>
      <c r="G10" s="17"/>
      <c r="H10" s="17"/>
      <c r="I10" s="17"/>
    </row>
    <row r="11" spans="1:21" s="4" customFormat="1" ht="15.75" x14ac:dyDescent="0.25">
      <c r="A11" s="19" t="s">
        <v>0</v>
      </c>
      <c r="B11" s="20">
        <f>SUM(H18:H47)</f>
        <v>44151.040000000001</v>
      </c>
      <c r="C11" s="3"/>
      <c r="D11" s="3"/>
      <c r="E11" s="1"/>
      <c r="F11" s="2"/>
      <c r="G11" s="2"/>
      <c r="H11" s="2"/>
    </row>
    <row r="12" spans="1:21" s="12" customFormat="1" ht="15.75" x14ac:dyDescent="0.25">
      <c r="A12" s="87" t="s">
        <v>371</v>
      </c>
      <c r="B12" s="87"/>
      <c r="C12" s="3"/>
      <c r="D12" s="3"/>
      <c r="E12" s="1"/>
      <c r="F12" s="2"/>
      <c r="G12" s="2"/>
      <c r="H12" s="2"/>
      <c r="I12" s="4"/>
    </row>
    <row r="13" spans="1:21" s="12" customFormat="1" ht="15.75" x14ac:dyDescent="0.25">
      <c r="A13" s="28" t="s">
        <v>336</v>
      </c>
      <c r="B13" s="29">
        <f>SUM(H46:H49)</f>
        <v>19124.719999999998</v>
      </c>
      <c r="C13" s="3"/>
      <c r="D13" s="3"/>
      <c r="E13" s="1"/>
      <c r="F13" s="2"/>
      <c r="G13" s="2"/>
      <c r="H13" s="2"/>
      <c r="I13" s="4"/>
    </row>
    <row r="14" spans="1:21" s="12" customFormat="1" ht="15.75" x14ac:dyDescent="0.25">
      <c r="A14" s="30" t="s">
        <v>337</v>
      </c>
      <c r="B14" s="31">
        <f>SUM(H18:H45)</f>
        <v>27851.84</v>
      </c>
      <c r="C14" s="3"/>
      <c r="D14" s="3"/>
      <c r="E14" s="1"/>
      <c r="F14" s="2"/>
      <c r="G14" s="2"/>
      <c r="H14" s="2"/>
      <c r="I14" s="4"/>
      <c r="U14" s="4"/>
    </row>
    <row r="15" spans="1:21" s="12" customFormat="1" ht="15" x14ac:dyDescent="0.25">
      <c r="A15" s="5"/>
      <c r="B15" s="3"/>
      <c r="C15" s="3"/>
      <c r="D15" s="3"/>
      <c r="E15" s="1"/>
      <c r="F15" s="2"/>
      <c r="G15" s="2"/>
      <c r="H15" s="2"/>
      <c r="I15" s="4"/>
      <c r="U15" s="4"/>
    </row>
    <row r="16" spans="1:21" s="12" customFormat="1" ht="15" x14ac:dyDescent="0.25">
      <c r="A16" s="5"/>
      <c r="B16" s="3"/>
      <c r="C16" s="3"/>
      <c r="D16" s="3"/>
      <c r="E16" s="1"/>
      <c r="F16" s="2"/>
      <c r="G16" s="2"/>
      <c r="H16" s="2"/>
      <c r="I16" s="4"/>
    </row>
    <row r="17" spans="1:9" s="12" customFormat="1" ht="57.4" customHeight="1" x14ac:dyDescent="0.25">
      <c r="A17" s="21" t="s">
        <v>338</v>
      </c>
      <c r="B17" s="21" t="s">
        <v>1</v>
      </c>
      <c r="C17" s="21" t="s">
        <v>2</v>
      </c>
      <c r="D17" s="21" t="s">
        <v>3</v>
      </c>
      <c r="E17" s="22" t="s">
        <v>4</v>
      </c>
      <c r="F17" s="23" t="s">
        <v>5</v>
      </c>
      <c r="G17" s="23" t="s">
        <v>6</v>
      </c>
      <c r="H17" s="23" t="s">
        <v>7</v>
      </c>
      <c r="I17" s="23" t="s">
        <v>8</v>
      </c>
    </row>
    <row r="18" spans="1:9" s="12" customFormat="1" ht="60" x14ac:dyDescent="0.25">
      <c r="A18" s="32" t="s">
        <v>339</v>
      </c>
      <c r="B18" s="33" t="s">
        <v>194</v>
      </c>
      <c r="C18" s="14">
        <v>5314</v>
      </c>
      <c r="D18" s="16" t="s">
        <v>499</v>
      </c>
      <c r="E18" s="9">
        <v>2</v>
      </c>
      <c r="F18" s="10">
        <v>389</v>
      </c>
      <c r="G18" s="10">
        <f t="shared" ref="G18:G49" si="0">F18*1.22</f>
        <v>474.58</v>
      </c>
      <c r="H18" s="10">
        <f t="shared" ref="H18:H38" si="1">E18*G18</f>
        <v>949.16</v>
      </c>
      <c r="I18" s="38" t="s">
        <v>380</v>
      </c>
    </row>
    <row r="19" spans="1:9" s="12" customFormat="1" ht="15" x14ac:dyDescent="0.25">
      <c r="A19" s="32" t="s">
        <v>339</v>
      </c>
      <c r="B19" s="33" t="s">
        <v>45</v>
      </c>
      <c r="C19" s="14">
        <v>4991</v>
      </c>
      <c r="D19" s="16" t="s">
        <v>195</v>
      </c>
      <c r="E19" s="9">
        <v>2</v>
      </c>
      <c r="F19" s="10">
        <v>45</v>
      </c>
      <c r="G19" s="10">
        <f t="shared" si="0"/>
        <v>54.9</v>
      </c>
      <c r="H19" s="10">
        <f t="shared" si="1"/>
        <v>109.8</v>
      </c>
      <c r="I19" s="38" t="s">
        <v>380</v>
      </c>
    </row>
    <row r="20" spans="1:9" s="12" customFormat="1" ht="36" x14ac:dyDescent="0.25">
      <c r="A20" s="32" t="s">
        <v>339</v>
      </c>
      <c r="B20" s="35" t="s">
        <v>196</v>
      </c>
      <c r="C20" s="14">
        <v>5315</v>
      </c>
      <c r="D20" s="16" t="s">
        <v>197</v>
      </c>
      <c r="E20" s="9">
        <v>2</v>
      </c>
      <c r="F20" s="10">
        <v>78</v>
      </c>
      <c r="G20" s="10">
        <f t="shared" si="0"/>
        <v>95.16</v>
      </c>
      <c r="H20" s="10">
        <f t="shared" si="1"/>
        <v>190.32</v>
      </c>
      <c r="I20" s="38" t="s">
        <v>380</v>
      </c>
    </row>
    <row r="21" spans="1:9" s="12" customFormat="1" ht="60" x14ac:dyDescent="0.25">
      <c r="A21" s="32" t="s">
        <v>339</v>
      </c>
      <c r="B21" s="35" t="s">
        <v>198</v>
      </c>
      <c r="C21" s="14">
        <v>5350</v>
      </c>
      <c r="D21" s="16" t="s">
        <v>199</v>
      </c>
      <c r="E21" s="9">
        <v>2</v>
      </c>
      <c r="F21" s="10">
        <v>244</v>
      </c>
      <c r="G21" s="10">
        <f t="shared" si="0"/>
        <v>297.68</v>
      </c>
      <c r="H21" s="10">
        <f t="shared" si="1"/>
        <v>595.36</v>
      </c>
      <c r="I21" s="38" t="s">
        <v>380</v>
      </c>
    </row>
    <row r="22" spans="1:9" s="4" customFormat="1" ht="36" x14ac:dyDescent="0.25">
      <c r="A22" s="32" t="s">
        <v>339</v>
      </c>
      <c r="B22" s="33" t="s">
        <v>200</v>
      </c>
      <c r="C22" s="14">
        <v>2000</v>
      </c>
      <c r="D22" s="16" t="s">
        <v>201</v>
      </c>
      <c r="E22" s="9">
        <v>2</v>
      </c>
      <c r="F22" s="10">
        <v>329</v>
      </c>
      <c r="G22" s="10">
        <f t="shared" si="0"/>
        <v>401.38</v>
      </c>
      <c r="H22" s="10">
        <f t="shared" si="1"/>
        <v>802.76</v>
      </c>
      <c r="I22" s="38" t="s">
        <v>380</v>
      </c>
    </row>
    <row r="23" spans="1:9" s="4" customFormat="1" ht="48" x14ac:dyDescent="0.25">
      <c r="A23" s="32" t="s">
        <v>339</v>
      </c>
      <c r="B23" s="35" t="s">
        <v>202</v>
      </c>
      <c r="C23" s="14">
        <v>5632</v>
      </c>
      <c r="D23" s="16" t="s">
        <v>203</v>
      </c>
      <c r="E23" s="9">
        <v>2</v>
      </c>
      <c r="F23" s="10">
        <v>565</v>
      </c>
      <c r="G23" s="10">
        <f t="shared" si="0"/>
        <v>689.3</v>
      </c>
      <c r="H23" s="10">
        <f t="shared" si="1"/>
        <v>1378.6</v>
      </c>
      <c r="I23" s="38" t="s">
        <v>380</v>
      </c>
    </row>
    <row r="24" spans="1:9" s="4" customFormat="1" ht="60" x14ac:dyDescent="0.25">
      <c r="A24" s="32" t="s">
        <v>339</v>
      </c>
      <c r="B24" s="35" t="s">
        <v>204</v>
      </c>
      <c r="C24" s="14">
        <v>8140</v>
      </c>
      <c r="D24" s="16" t="s">
        <v>205</v>
      </c>
      <c r="E24" s="9">
        <v>2</v>
      </c>
      <c r="F24" s="10">
        <v>472</v>
      </c>
      <c r="G24" s="10">
        <f t="shared" si="0"/>
        <v>575.84</v>
      </c>
      <c r="H24" s="10">
        <f t="shared" si="1"/>
        <v>1151.68</v>
      </c>
      <c r="I24" s="38" t="s">
        <v>380</v>
      </c>
    </row>
    <row r="25" spans="1:9" s="4" customFormat="1" ht="36" x14ac:dyDescent="0.25">
      <c r="A25" s="32" t="s">
        <v>339</v>
      </c>
      <c r="B25" s="35" t="s">
        <v>206</v>
      </c>
      <c r="C25" s="14">
        <v>5318</v>
      </c>
      <c r="D25" s="16" t="s">
        <v>207</v>
      </c>
      <c r="E25" s="9">
        <v>2</v>
      </c>
      <c r="F25" s="10">
        <v>169</v>
      </c>
      <c r="G25" s="10">
        <f t="shared" si="0"/>
        <v>206.18</v>
      </c>
      <c r="H25" s="10">
        <f t="shared" si="1"/>
        <v>412.36</v>
      </c>
      <c r="I25" s="38" t="s">
        <v>380</v>
      </c>
    </row>
    <row r="26" spans="1:9" s="4" customFormat="1" ht="120" x14ac:dyDescent="0.25">
      <c r="A26" s="32" t="s">
        <v>339</v>
      </c>
      <c r="B26" s="35" t="s">
        <v>208</v>
      </c>
      <c r="C26" s="14">
        <v>5412</v>
      </c>
      <c r="D26" s="16" t="s">
        <v>209</v>
      </c>
      <c r="E26" s="9">
        <v>2</v>
      </c>
      <c r="F26" s="10">
        <v>657</v>
      </c>
      <c r="G26" s="10">
        <f t="shared" si="0"/>
        <v>801.54</v>
      </c>
      <c r="H26" s="10">
        <f t="shared" si="1"/>
        <v>1603.08</v>
      </c>
      <c r="I26" s="38" t="s">
        <v>380</v>
      </c>
    </row>
    <row r="27" spans="1:9" s="4" customFormat="1" ht="36" x14ac:dyDescent="0.25">
      <c r="A27" s="32" t="s">
        <v>339</v>
      </c>
      <c r="B27" s="35" t="s">
        <v>210</v>
      </c>
      <c r="C27" s="14">
        <v>7021</v>
      </c>
      <c r="D27" s="16" t="s">
        <v>211</v>
      </c>
      <c r="E27" s="9">
        <v>2</v>
      </c>
      <c r="F27" s="10">
        <v>203</v>
      </c>
      <c r="G27" s="10">
        <f t="shared" si="0"/>
        <v>247.66</v>
      </c>
      <c r="H27" s="10">
        <f t="shared" si="1"/>
        <v>495.32</v>
      </c>
      <c r="I27" s="38" t="s">
        <v>380</v>
      </c>
    </row>
    <row r="28" spans="1:9" s="4" customFormat="1" ht="24" x14ac:dyDescent="0.25">
      <c r="A28" s="32" t="s">
        <v>339</v>
      </c>
      <c r="B28" s="35" t="s">
        <v>212</v>
      </c>
      <c r="C28" s="14">
        <v>7022</v>
      </c>
      <c r="D28" s="16" t="s">
        <v>213</v>
      </c>
      <c r="E28" s="9">
        <v>2</v>
      </c>
      <c r="F28" s="10">
        <v>181</v>
      </c>
      <c r="G28" s="10">
        <f t="shared" si="0"/>
        <v>220.82</v>
      </c>
      <c r="H28" s="10">
        <f t="shared" si="1"/>
        <v>441.64</v>
      </c>
      <c r="I28" s="38" t="s">
        <v>380</v>
      </c>
    </row>
    <row r="29" spans="1:9" s="4" customFormat="1" ht="72" x14ac:dyDescent="0.25">
      <c r="A29" s="32" t="s">
        <v>339</v>
      </c>
      <c r="B29" s="35" t="s">
        <v>214</v>
      </c>
      <c r="C29" s="14">
        <v>7219</v>
      </c>
      <c r="D29" s="16" t="s">
        <v>215</v>
      </c>
      <c r="E29" s="9">
        <v>2</v>
      </c>
      <c r="F29" s="10">
        <v>204</v>
      </c>
      <c r="G29" s="10">
        <f t="shared" si="0"/>
        <v>248.88</v>
      </c>
      <c r="H29" s="10">
        <f t="shared" si="1"/>
        <v>497.76</v>
      </c>
      <c r="I29" s="38" t="s">
        <v>380</v>
      </c>
    </row>
    <row r="30" spans="1:9" s="4" customFormat="1" ht="57.4" customHeight="1" x14ac:dyDescent="0.25">
      <c r="A30" s="32" t="s">
        <v>339</v>
      </c>
      <c r="B30" s="35" t="s">
        <v>216</v>
      </c>
      <c r="C30" s="14">
        <v>7205</v>
      </c>
      <c r="D30" s="16" t="s">
        <v>217</v>
      </c>
      <c r="E30" s="9">
        <v>2</v>
      </c>
      <c r="F30" s="10">
        <v>1609</v>
      </c>
      <c r="G30" s="10">
        <f t="shared" si="0"/>
        <v>1962.98</v>
      </c>
      <c r="H30" s="10">
        <f t="shared" si="1"/>
        <v>3925.96</v>
      </c>
      <c r="I30" s="38" t="s">
        <v>380</v>
      </c>
    </row>
    <row r="31" spans="1:9" s="4" customFormat="1" ht="84" x14ac:dyDescent="0.25">
      <c r="A31" s="32" t="s">
        <v>339</v>
      </c>
      <c r="B31" s="35" t="s">
        <v>218</v>
      </c>
      <c r="C31" s="14">
        <v>7014</v>
      </c>
      <c r="D31" s="16" t="s">
        <v>219</v>
      </c>
      <c r="E31" s="9">
        <v>2</v>
      </c>
      <c r="F31" s="10">
        <v>762</v>
      </c>
      <c r="G31" s="10">
        <f t="shared" si="0"/>
        <v>929.64</v>
      </c>
      <c r="H31" s="10">
        <f t="shared" si="1"/>
        <v>1859.28</v>
      </c>
      <c r="I31" s="38" t="s">
        <v>380</v>
      </c>
    </row>
    <row r="32" spans="1:9" s="4" customFormat="1" ht="48" x14ac:dyDescent="0.25">
      <c r="A32" s="32" t="s">
        <v>339</v>
      </c>
      <c r="B32" s="12" t="s">
        <v>220</v>
      </c>
      <c r="C32" s="14">
        <v>7253</v>
      </c>
      <c r="D32" s="16" t="s">
        <v>221</v>
      </c>
      <c r="E32" s="9">
        <v>2</v>
      </c>
      <c r="F32" s="10">
        <v>278</v>
      </c>
      <c r="G32" s="10">
        <f t="shared" si="0"/>
        <v>339.15999999999997</v>
      </c>
      <c r="H32" s="10">
        <f t="shared" si="1"/>
        <v>678.31999999999994</v>
      </c>
      <c r="I32" s="38" t="s">
        <v>380</v>
      </c>
    </row>
    <row r="33" spans="1:9" s="4" customFormat="1" ht="36" x14ac:dyDescent="0.25">
      <c r="A33" s="32" t="s">
        <v>339</v>
      </c>
      <c r="B33" s="35" t="s">
        <v>222</v>
      </c>
      <c r="C33" s="14" t="s">
        <v>223</v>
      </c>
      <c r="D33" s="16" t="s">
        <v>224</v>
      </c>
      <c r="E33" s="9">
        <v>2</v>
      </c>
      <c r="F33" s="10">
        <v>237</v>
      </c>
      <c r="G33" s="10">
        <f t="shared" si="0"/>
        <v>289.14</v>
      </c>
      <c r="H33" s="10">
        <f t="shared" si="1"/>
        <v>578.28</v>
      </c>
      <c r="I33" s="38" t="s">
        <v>380</v>
      </c>
    </row>
    <row r="34" spans="1:9" s="4" customFormat="1" ht="60" x14ac:dyDescent="0.25">
      <c r="A34" s="32" t="s">
        <v>339</v>
      </c>
      <c r="B34" s="35" t="s">
        <v>225</v>
      </c>
      <c r="C34" s="14" t="s">
        <v>226</v>
      </c>
      <c r="D34" s="16" t="s">
        <v>227</v>
      </c>
      <c r="E34" s="9">
        <v>2</v>
      </c>
      <c r="F34" s="10">
        <v>221</v>
      </c>
      <c r="G34" s="10">
        <f t="shared" si="0"/>
        <v>269.62</v>
      </c>
      <c r="H34" s="10">
        <f t="shared" si="1"/>
        <v>539.24</v>
      </c>
      <c r="I34" s="38" t="s">
        <v>380</v>
      </c>
    </row>
    <row r="35" spans="1:9" ht="84" x14ac:dyDescent="0.25">
      <c r="A35" s="32" t="s">
        <v>339</v>
      </c>
      <c r="B35" s="35" t="s">
        <v>228</v>
      </c>
      <c r="C35" s="14">
        <v>7252</v>
      </c>
      <c r="D35" s="16" t="s">
        <v>229</v>
      </c>
      <c r="E35" s="9">
        <v>2</v>
      </c>
      <c r="F35" s="10">
        <v>198</v>
      </c>
      <c r="G35" s="10">
        <f t="shared" si="0"/>
        <v>241.56</v>
      </c>
      <c r="H35" s="10">
        <f t="shared" si="1"/>
        <v>483.12</v>
      </c>
      <c r="I35" s="38" t="s">
        <v>380</v>
      </c>
    </row>
    <row r="36" spans="1:9" ht="84" x14ac:dyDescent="0.25">
      <c r="A36" s="32" t="s">
        <v>339</v>
      </c>
      <c r="B36" s="35" t="s">
        <v>49</v>
      </c>
      <c r="C36" s="14" t="s">
        <v>50</v>
      </c>
      <c r="D36" s="16" t="s">
        <v>51</v>
      </c>
      <c r="E36" s="9">
        <v>1</v>
      </c>
      <c r="F36" s="10">
        <v>760</v>
      </c>
      <c r="G36" s="10">
        <f t="shared" si="0"/>
        <v>927.19999999999993</v>
      </c>
      <c r="H36" s="10">
        <f t="shared" si="1"/>
        <v>927.19999999999993</v>
      </c>
      <c r="I36" s="38" t="s">
        <v>380</v>
      </c>
    </row>
    <row r="37" spans="1:9" ht="30" x14ac:dyDescent="0.25">
      <c r="A37" s="32" t="s">
        <v>339</v>
      </c>
      <c r="B37" s="35" t="s">
        <v>341</v>
      </c>
      <c r="C37" s="14" t="s">
        <v>342</v>
      </c>
      <c r="D37" s="16" t="s">
        <v>381</v>
      </c>
      <c r="E37" s="9">
        <v>1</v>
      </c>
      <c r="F37" s="10">
        <v>524</v>
      </c>
      <c r="G37" s="10">
        <f t="shared" si="0"/>
        <v>639.28</v>
      </c>
      <c r="H37" s="10">
        <f t="shared" si="1"/>
        <v>639.28</v>
      </c>
      <c r="I37" s="38" t="s">
        <v>380</v>
      </c>
    </row>
    <row r="38" spans="1:9" ht="84" x14ac:dyDescent="0.25">
      <c r="A38" s="32" t="s">
        <v>339</v>
      </c>
      <c r="B38" s="35" t="s">
        <v>52</v>
      </c>
      <c r="C38" s="14" t="s">
        <v>53</v>
      </c>
      <c r="D38" s="16" t="s">
        <v>54</v>
      </c>
      <c r="E38" s="9">
        <v>1</v>
      </c>
      <c r="F38" s="10">
        <v>1500</v>
      </c>
      <c r="G38" s="10">
        <f t="shared" si="0"/>
        <v>1830</v>
      </c>
      <c r="H38" s="10">
        <f t="shared" si="1"/>
        <v>1830</v>
      </c>
      <c r="I38" s="38" t="s">
        <v>380</v>
      </c>
    </row>
    <row r="39" spans="1:9" ht="30" x14ac:dyDescent="0.25">
      <c r="A39" s="36" t="s">
        <v>344</v>
      </c>
      <c r="B39" s="14" t="s">
        <v>345</v>
      </c>
      <c r="C39" s="14" t="s">
        <v>346</v>
      </c>
      <c r="D39" s="16" t="s">
        <v>382</v>
      </c>
      <c r="E39" s="9">
        <v>1</v>
      </c>
      <c r="F39" s="37">
        <v>70</v>
      </c>
      <c r="G39" s="10">
        <f t="shared" si="0"/>
        <v>85.399999999999991</v>
      </c>
      <c r="H39" s="10">
        <f>F39*E39</f>
        <v>70</v>
      </c>
      <c r="I39" s="38" t="s">
        <v>348</v>
      </c>
    </row>
    <row r="40" spans="1:9" ht="60" x14ac:dyDescent="0.25">
      <c r="A40" s="32" t="s">
        <v>339</v>
      </c>
      <c r="B40" s="35" t="s">
        <v>55</v>
      </c>
      <c r="C40" s="14" t="s">
        <v>56</v>
      </c>
      <c r="D40" s="16" t="s">
        <v>57</v>
      </c>
      <c r="E40" s="9">
        <v>1</v>
      </c>
      <c r="F40" s="10">
        <v>182</v>
      </c>
      <c r="G40" s="10">
        <f t="shared" si="0"/>
        <v>222.04</v>
      </c>
      <c r="H40" s="10">
        <f t="shared" ref="H40:H49" si="2">E40*G40</f>
        <v>222.04</v>
      </c>
      <c r="I40" s="38" t="s">
        <v>380</v>
      </c>
    </row>
    <row r="41" spans="1:9" ht="108" x14ac:dyDescent="0.25">
      <c r="A41" s="47" t="s">
        <v>339</v>
      </c>
      <c r="B41" s="35" t="s">
        <v>58</v>
      </c>
      <c r="C41" s="14" t="s">
        <v>59</v>
      </c>
      <c r="D41" s="16" t="s">
        <v>60</v>
      </c>
      <c r="E41" s="9">
        <v>24</v>
      </c>
      <c r="F41" s="10">
        <v>169</v>
      </c>
      <c r="G41" s="10">
        <f t="shared" si="0"/>
        <v>206.18</v>
      </c>
      <c r="H41" s="10">
        <f t="shared" si="2"/>
        <v>4948.32</v>
      </c>
      <c r="I41" s="38" t="s">
        <v>380</v>
      </c>
    </row>
    <row r="42" spans="1:9" ht="60.75" x14ac:dyDescent="0.25">
      <c r="A42" s="47" t="s">
        <v>339</v>
      </c>
      <c r="B42" s="39" t="s">
        <v>349</v>
      </c>
      <c r="C42" s="40" t="s">
        <v>350</v>
      </c>
      <c r="D42" s="94" t="s">
        <v>351</v>
      </c>
      <c r="E42" s="41">
        <v>25</v>
      </c>
      <c r="F42" s="42">
        <v>25</v>
      </c>
      <c r="G42" s="10">
        <f t="shared" si="0"/>
        <v>30.5</v>
      </c>
      <c r="H42" s="10">
        <f t="shared" si="2"/>
        <v>762.5</v>
      </c>
      <c r="I42" s="38" t="s">
        <v>380</v>
      </c>
    </row>
    <row r="43" spans="1:9" ht="48.75" x14ac:dyDescent="0.25">
      <c r="A43" s="47" t="s">
        <v>339</v>
      </c>
      <c r="B43" s="43" t="s">
        <v>352</v>
      </c>
      <c r="C43" s="44" t="s">
        <v>353</v>
      </c>
      <c r="D43" s="95" t="s">
        <v>354</v>
      </c>
      <c r="E43" s="45">
        <v>24</v>
      </c>
      <c r="F43" s="46">
        <v>30</v>
      </c>
      <c r="G43" s="10">
        <f t="shared" si="0"/>
        <v>36.6</v>
      </c>
      <c r="H43" s="10">
        <f t="shared" si="2"/>
        <v>878.40000000000009</v>
      </c>
      <c r="I43" s="38" t="s">
        <v>380</v>
      </c>
    </row>
    <row r="44" spans="1:9" ht="48.75" x14ac:dyDescent="0.25">
      <c r="A44" s="47" t="s">
        <v>339</v>
      </c>
      <c r="B44" s="43" t="s">
        <v>355</v>
      </c>
      <c r="C44" s="44" t="s">
        <v>356</v>
      </c>
      <c r="D44" s="95" t="s">
        <v>357</v>
      </c>
      <c r="E44" s="45">
        <v>1</v>
      </c>
      <c r="F44" s="46">
        <v>27</v>
      </c>
      <c r="G44" s="10">
        <f t="shared" si="0"/>
        <v>32.94</v>
      </c>
      <c r="H44" s="10">
        <f t="shared" si="2"/>
        <v>32.94</v>
      </c>
      <c r="I44" s="38" t="s">
        <v>380</v>
      </c>
    </row>
    <row r="45" spans="1:9" ht="72" x14ac:dyDescent="0.25">
      <c r="A45" s="47" t="s">
        <v>339</v>
      </c>
      <c r="B45" s="35" t="s">
        <v>64</v>
      </c>
      <c r="C45" s="14" t="s">
        <v>65</v>
      </c>
      <c r="D45" s="16" t="s">
        <v>66</v>
      </c>
      <c r="E45" s="9">
        <v>1</v>
      </c>
      <c r="F45" s="10">
        <v>696</v>
      </c>
      <c r="G45" s="10">
        <f t="shared" si="0"/>
        <v>849.12</v>
      </c>
      <c r="H45" s="10">
        <f t="shared" si="2"/>
        <v>849.12</v>
      </c>
      <c r="I45" s="38" t="s">
        <v>380</v>
      </c>
    </row>
    <row r="46" spans="1:9" ht="36" x14ac:dyDescent="0.25">
      <c r="A46" s="67" t="s">
        <v>361</v>
      </c>
      <c r="B46" s="49" t="s">
        <v>375</v>
      </c>
      <c r="C46" s="49" t="s">
        <v>376</v>
      </c>
      <c r="D46" s="93" t="s">
        <v>377</v>
      </c>
      <c r="E46" s="50">
        <v>10</v>
      </c>
      <c r="F46" s="51">
        <v>931</v>
      </c>
      <c r="G46" s="10">
        <f t="shared" si="0"/>
        <v>1135.82</v>
      </c>
      <c r="H46" s="10">
        <f t="shared" si="2"/>
        <v>11358.199999999999</v>
      </c>
      <c r="I46" s="38" t="s">
        <v>380</v>
      </c>
    </row>
    <row r="47" spans="1:9" ht="72" x14ac:dyDescent="0.25">
      <c r="A47" s="67" t="s">
        <v>361</v>
      </c>
      <c r="B47" s="35" t="s">
        <v>72</v>
      </c>
      <c r="C47" s="14" t="s">
        <v>73</v>
      </c>
      <c r="D47" s="16" t="s">
        <v>74</v>
      </c>
      <c r="E47" s="9">
        <v>25</v>
      </c>
      <c r="F47" s="10">
        <v>162</v>
      </c>
      <c r="G47" s="10">
        <f t="shared" si="0"/>
        <v>197.64</v>
      </c>
      <c r="H47" s="10">
        <f t="shared" si="2"/>
        <v>4941</v>
      </c>
      <c r="I47" s="38" t="s">
        <v>380</v>
      </c>
    </row>
    <row r="48" spans="1:9" ht="36" x14ac:dyDescent="0.25">
      <c r="A48" s="67" t="s">
        <v>361</v>
      </c>
      <c r="B48" s="49" t="s">
        <v>362</v>
      </c>
      <c r="C48" s="49" t="s">
        <v>363</v>
      </c>
      <c r="D48" s="93" t="s">
        <v>364</v>
      </c>
      <c r="E48" s="50">
        <v>2</v>
      </c>
      <c r="F48" s="51">
        <v>468</v>
      </c>
      <c r="G48" s="10">
        <f t="shared" si="0"/>
        <v>570.96</v>
      </c>
      <c r="H48" s="10">
        <f t="shared" si="2"/>
        <v>1141.92</v>
      </c>
      <c r="I48" s="38" t="s">
        <v>380</v>
      </c>
    </row>
    <row r="49" spans="1:9" ht="60" x14ac:dyDescent="0.25">
      <c r="A49" s="67" t="s">
        <v>361</v>
      </c>
      <c r="B49" s="7" t="s">
        <v>365</v>
      </c>
      <c r="C49" s="14" t="s">
        <v>366</v>
      </c>
      <c r="D49" s="16" t="s">
        <v>367</v>
      </c>
      <c r="E49" s="9">
        <v>2</v>
      </c>
      <c r="F49" s="10">
        <v>690</v>
      </c>
      <c r="G49" s="10">
        <f t="shared" si="0"/>
        <v>841.8</v>
      </c>
      <c r="H49" s="10">
        <f t="shared" si="2"/>
        <v>1683.6</v>
      </c>
      <c r="I49" s="38" t="s">
        <v>380</v>
      </c>
    </row>
    <row r="50" spans="1:9" ht="15" x14ac:dyDescent="0.25">
      <c r="H50" s="10"/>
    </row>
    <row r="51" spans="1:9" ht="15" x14ac:dyDescent="0.25"/>
    <row r="52" spans="1:9" ht="15" x14ac:dyDescent="0.25"/>
  </sheetData>
  <mergeCells count="3">
    <mergeCell ref="A12:B12"/>
    <mergeCell ref="A1:I3"/>
    <mergeCell ref="A4:I8"/>
  </mergeCells>
  <conditionalFormatting sqref="B13">
    <cfRule type="cellIs" dxfId="17" priority="2" operator="greaterThan">
      <formula>#REF!</formula>
    </cfRule>
    <cfRule type="cellIs" dxfId="16" priority="3" operator="greaterThan">
      <formula>(H30+H31+H35+H36+H38)&gt;(B9*20/100)</formula>
    </cfRule>
  </conditionalFormatting>
  <conditionalFormatting sqref="B14">
    <cfRule type="cellIs" dxfId="15" priority="1" operator="lessThan">
      <formula>#REF!</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BFDE7-A016-47E4-845D-E94EA6CFD96E}">
  <dimension ref="A1:U54"/>
  <sheetViews>
    <sheetView topLeftCell="A43" zoomScale="70" zoomScaleNormal="70" workbookViewId="0">
      <selection activeCell="C21" sqref="C21"/>
    </sheetView>
  </sheetViews>
  <sheetFormatPr defaultColWidth="9.140625" defaultRowHeight="14.25" x14ac:dyDescent="0.25"/>
  <cols>
    <col min="1" max="1" width="38.5703125" style="5" customWidth="1"/>
    <col min="2" max="2" width="40.42578125" style="3" customWidth="1"/>
    <col min="3" max="3" width="25.7109375" style="3" customWidth="1"/>
    <col min="4" max="4" width="100.7109375" style="3" customWidth="1"/>
    <col min="5" max="5" width="10.7109375" style="1" customWidth="1"/>
    <col min="6" max="6" width="19.5703125" style="2" bestFit="1" customWidth="1"/>
    <col min="7" max="7" width="19.140625" style="2" bestFit="1" customWidth="1"/>
    <col min="8" max="8" width="15.7109375" style="2" customWidth="1"/>
    <col min="9" max="9" width="70.7109375" style="4" customWidth="1"/>
    <col min="10" max="21" width="9.140625" style="4"/>
    <col min="22" max="16384" width="9.140625" style="5"/>
  </cols>
  <sheetData>
    <row r="1" spans="1:21" ht="44.25" customHeight="1" x14ac:dyDescent="0.2">
      <c r="A1" s="86" t="s">
        <v>369</v>
      </c>
      <c r="B1" s="86"/>
      <c r="C1" s="86"/>
      <c r="D1" s="86"/>
      <c r="E1" s="86"/>
      <c r="F1" s="86"/>
      <c r="G1" s="86"/>
      <c r="H1" s="86"/>
      <c r="I1" s="86"/>
    </row>
    <row r="2" spans="1:21" ht="53.25" customHeight="1" x14ac:dyDescent="0.25">
      <c r="A2" s="86"/>
      <c r="B2" s="86"/>
      <c r="C2" s="86"/>
      <c r="D2" s="86"/>
      <c r="E2" s="86"/>
      <c r="F2" s="86"/>
      <c r="G2" s="86"/>
      <c r="H2" s="86"/>
      <c r="I2" s="86"/>
    </row>
    <row r="3" spans="1:21" ht="26.25" customHeight="1" x14ac:dyDescent="0.25">
      <c r="A3" s="86"/>
      <c r="B3" s="86"/>
      <c r="C3" s="86"/>
      <c r="D3" s="86"/>
      <c r="E3" s="86"/>
      <c r="F3" s="86"/>
      <c r="G3" s="86"/>
      <c r="H3" s="86"/>
      <c r="I3" s="86"/>
    </row>
    <row r="4" spans="1:21" ht="27" customHeight="1" x14ac:dyDescent="0.25">
      <c r="A4" s="86"/>
      <c r="B4" s="86"/>
      <c r="C4" s="86"/>
      <c r="D4" s="86"/>
      <c r="E4" s="86"/>
      <c r="F4" s="86"/>
      <c r="G4" s="86"/>
      <c r="H4" s="86"/>
      <c r="I4" s="86"/>
    </row>
    <row r="5" spans="1:21" ht="15" x14ac:dyDescent="0.25">
      <c r="A5" s="86"/>
      <c r="B5" s="86"/>
      <c r="C5" s="86"/>
      <c r="D5" s="86"/>
      <c r="E5" s="86"/>
      <c r="F5" s="86"/>
      <c r="G5" s="86"/>
      <c r="H5" s="86"/>
      <c r="I5" s="86"/>
    </row>
    <row r="6" spans="1:21" ht="15" x14ac:dyDescent="0.25">
      <c r="A6" s="85" t="s">
        <v>383</v>
      </c>
      <c r="B6" s="85"/>
      <c r="C6" s="85"/>
      <c r="D6" s="85"/>
      <c r="E6" s="85"/>
      <c r="F6" s="85"/>
      <c r="G6" s="85"/>
      <c r="H6" s="85"/>
      <c r="I6" s="85"/>
    </row>
    <row r="7" spans="1:21" ht="15" x14ac:dyDescent="0.25">
      <c r="A7" s="85"/>
      <c r="B7" s="85"/>
      <c r="C7" s="85"/>
      <c r="D7" s="85"/>
      <c r="E7" s="85"/>
      <c r="F7" s="85"/>
      <c r="G7" s="85"/>
      <c r="H7" s="85"/>
      <c r="I7" s="85"/>
    </row>
    <row r="8" spans="1:21" ht="24" customHeight="1" x14ac:dyDescent="0.25">
      <c r="A8" s="85"/>
      <c r="B8" s="85"/>
      <c r="C8" s="85"/>
      <c r="D8" s="85"/>
      <c r="E8" s="85"/>
      <c r="F8" s="85"/>
      <c r="G8" s="85"/>
      <c r="H8" s="85"/>
      <c r="I8" s="85"/>
    </row>
    <row r="9" spans="1:21" ht="15" x14ac:dyDescent="0.25">
      <c r="A9" s="85"/>
      <c r="B9" s="85"/>
      <c r="C9" s="85"/>
      <c r="D9" s="85"/>
      <c r="E9" s="85"/>
      <c r="F9" s="85"/>
      <c r="G9" s="85"/>
      <c r="H9" s="85"/>
      <c r="I9" s="85"/>
    </row>
    <row r="10" spans="1:21" ht="15.75" thickBot="1" x14ac:dyDescent="0.3">
      <c r="A10" s="85"/>
      <c r="B10" s="85"/>
      <c r="C10" s="85"/>
      <c r="D10" s="85"/>
      <c r="E10" s="85"/>
      <c r="F10" s="85"/>
      <c r="G10" s="85"/>
      <c r="H10" s="85"/>
      <c r="I10" s="85"/>
    </row>
    <row r="11" spans="1:21" ht="16.5" thickBot="1" x14ac:dyDescent="0.3">
      <c r="A11" s="24" t="s">
        <v>335</v>
      </c>
      <c r="B11" s="25">
        <v>0</v>
      </c>
    </row>
    <row r="12" spans="1:21" ht="26.25" x14ac:dyDescent="0.25">
      <c r="A12" s="3"/>
      <c r="B12" s="17"/>
      <c r="D12" s="17"/>
      <c r="E12" s="17"/>
      <c r="F12" s="17"/>
      <c r="G12" s="17"/>
      <c r="H12" s="17"/>
      <c r="I12" s="17"/>
    </row>
    <row r="13" spans="1:21" s="4" customFormat="1" ht="15.75" x14ac:dyDescent="0.25">
      <c r="A13" s="19" t="s">
        <v>0</v>
      </c>
      <c r="B13" s="20">
        <f>SUM(H20:H51)</f>
        <v>81391.539999999994</v>
      </c>
      <c r="C13" s="3"/>
      <c r="D13" s="3"/>
      <c r="E13" s="1"/>
      <c r="F13" s="2"/>
      <c r="G13" s="2"/>
      <c r="H13" s="2"/>
    </row>
    <row r="14" spans="1:21" s="12" customFormat="1" ht="15.75" x14ac:dyDescent="0.25">
      <c r="A14" s="87" t="s">
        <v>371</v>
      </c>
      <c r="B14" s="87"/>
      <c r="C14" s="3"/>
      <c r="D14" s="3"/>
      <c r="E14" s="1"/>
      <c r="F14" s="2"/>
      <c r="G14" s="2"/>
      <c r="H14" s="2"/>
      <c r="I14" s="4"/>
    </row>
    <row r="15" spans="1:21" s="12" customFormat="1" ht="15.75" x14ac:dyDescent="0.25">
      <c r="A15" s="28" t="s">
        <v>336</v>
      </c>
      <c r="B15" s="29">
        <f>SUM(H49:H53)</f>
        <v>34430.839999999997</v>
      </c>
      <c r="C15" s="3"/>
      <c r="D15" s="3"/>
      <c r="E15" s="1"/>
      <c r="F15" s="2"/>
      <c r="G15" s="2"/>
      <c r="H15" s="2"/>
      <c r="I15" s="4"/>
    </row>
    <row r="16" spans="1:21" s="12" customFormat="1" ht="15.75" x14ac:dyDescent="0.25">
      <c r="A16" s="30" t="s">
        <v>337</v>
      </c>
      <c r="B16" s="31">
        <f>SUM(H20:H48)</f>
        <v>49786.219999999994</v>
      </c>
      <c r="C16" s="3"/>
      <c r="D16" s="3"/>
      <c r="E16" s="1"/>
      <c r="F16" s="2"/>
      <c r="G16" s="2"/>
      <c r="H16" s="2"/>
      <c r="I16" s="4"/>
      <c r="U16" s="4"/>
    </row>
    <row r="17" spans="1:21" s="12" customFormat="1" ht="15" x14ac:dyDescent="0.25">
      <c r="A17" s="5"/>
      <c r="B17" s="3"/>
      <c r="C17" s="3"/>
      <c r="D17" s="3"/>
      <c r="E17" s="1"/>
      <c r="F17" s="2"/>
      <c r="G17" s="2"/>
      <c r="H17" s="2"/>
      <c r="I17" s="4"/>
      <c r="U17" s="4"/>
    </row>
    <row r="18" spans="1:21" s="12" customFormat="1" ht="15" x14ac:dyDescent="0.25">
      <c r="A18" s="5"/>
      <c r="B18" s="3"/>
      <c r="C18" s="3"/>
      <c r="D18" s="3"/>
      <c r="E18" s="1"/>
      <c r="F18" s="2"/>
      <c r="G18" s="2"/>
      <c r="H18" s="2"/>
      <c r="I18" s="4"/>
    </row>
    <row r="19" spans="1:21" s="12" customFormat="1" ht="31.5" x14ac:dyDescent="0.25">
      <c r="A19" s="21" t="s">
        <v>338</v>
      </c>
      <c r="B19" s="21" t="s">
        <v>1</v>
      </c>
      <c r="C19" s="21" t="s">
        <v>2</v>
      </c>
      <c r="D19" s="21" t="s">
        <v>3</v>
      </c>
      <c r="E19" s="22" t="s">
        <v>4</v>
      </c>
      <c r="F19" s="23" t="s">
        <v>5</v>
      </c>
      <c r="G19" s="23" t="s">
        <v>6</v>
      </c>
      <c r="H19" s="23" t="s">
        <v>7</v>
      </c>
      <c r="I19" s="23" t="s">
        <v>8</v>
      </c>
    </row>
    <row r="20" spans="1:21" s="12" customFormat="1" ht="72" x14ac:dyDescent="0.25">
      <c r="A20" s="32" t="s">
        <v>339</v>
      </c>
      <c r="B20" s="33" t="s">
        <v>230</v>
      </c>
      <c r="C20" s="14" t="s">
        <v>231</v>
      </c>
      <c r="D20" s="16" t="s">
        <v>232</v>
      </c>
      <c r="E20" s="9">
        <v>3</v>
      </c>
      <c r="F20" s="10">
        <v>587</v>
      </c>
      <c r="G20" s="10">
        <f t="shared" ref="G20:G50" si="0">F20*1.22</f>
        <v>716.14</v>
      </c>
      <c r="H20" s="10">
        <f t="shared" ref="H20:H40" si="1">E20*G20</f>
        <v>2148.42</v>
      </c>
      <c r="I20" s="38" t="s">
        <v>340</v>
      </c>
    </row>
    <row r="21" spans="1:21" s="12" customFormat="1" ht="60" x14ac:dyDescent="0.25">
      <c r="A21" s="32" t="s">
        <v>339</v>
      </c>
      <c r="B21" s="33" t="s">
        <v>233</v>
      </c>
      <c r="C21" s="14" t="s">
        <v>234</v>
      </c>
      <c r="D21" s="16" t="s">
        <v>235</v>
      </c>
      <c r="E21" s="9">
        <v>3</v>
      </c>
      <c r="F21" s="10">
        <v>451</v>
      </c>
      <c r="G21" s="10">
        <f t="shared" si="0"/>
        <v>550.22</v>
      </c>
      <c r="H21" s="10">
        <f t="shared" si="1"/>
        <v>1650.66</v>
      </c>
      <c r="I21" s="38" t="s">
        <v>340</v>
      </c>
    </row>
    <row r="22" spans="1:21" s="12" customFormat="1" ht="72" x14ac:dyDescent="0.25">
      <c r="A22" s="32" t="s">
        <v>339</v>
      </c>
      <c r="B22" s="35" t="s">
        <v>236</v>
      </c>
      <c r="C22" s="14" t="s">
        <v>237</v>
      </c>
      <c r="D22" s="16" t="s">
        <v>238</v>
      </c>
      <c r="E22" s="9">
        <v>3</v>
      </c>
      <c r="F22" s="10">
        <v>496</v>
      </c>
      <c r="G22" s="10">
        <f t="shared" si="0"/>
        <v>605.12</v>
      </c>
      <c r="H22" s="10">
        <f t="shared" si="1"/>
        <v>1815.3600000000001</v>
      </c>
      <c r="I22" s="38" t="s">
        <v>340</v>
      </c>
    </row>
    <row r="23" spans="1:21" s="12" customFormat="1" ht="72" x14ac:dyDescent="0.25">
      <c r="A23" s="32" t="s">
        <v>339</v>
      </c>
      <c r="B23" s="35" t="s">
        <v>239</v>
      </c>
      <c r="C23" s="14">
        <v>5549</v>
      </c>
      <c r="D23" s="16" t="s">
        <v>240</v>
      </c>
      <c r="E23" s="9">
        <v>3</v>
      </c>
      <c r="F23" s="10">
        <v>537</v>
      </c>
      <c r="G23" s="10">
        <f t="shared" si="0"/>
        <v>655.14</v>
      </c>
      <c r="H23" s="10">
        <f t="shared" si="1"/>
        <v>1965.42</v>
      </c>
      <c r="I23" s="38" t="s">
        <v>340</v>
      </c>
    </row>
    <row r="24" spans="1:21" s="4" customFormat="1" ht="60" x14ac:dyDescent="0.25">
      <c r="A24" s="32" t="s">
        <v>339</v>
      </c>
      <c r="B24" s="33" t="s">
        <v>241</v>
      </c>
      <c r="C24" s="14" t="s">
        <v>242</v>
      </c>
      <c r="D24" s="16" t="s">
        <v>243</v>
      </c>
      <c r="E24" s="9">
        <v>3</v>
      </c>
      <c r="F24" s="10">
        <v>495</v>
      </c>
      <c r="G24" s="10">
        <f t="shared" si="0"/>
        <v>603.9</v>
      </c>
      <c r="H24" s="10">
        <f t="shared" si="1"/>
        <v>1811.6999999999998</v>
      </c>
      <c r="I24" s="38" t="s">
        <v>340</v>
      </c>
    </row>
    <row r="25" spans="1:21" s="4" customFormat="1" ht="24" x14ac:dyDescent="0.25">
      <c r="A25" s="32" t="s">
        <v>339</v>
      </c>
      <c r="B25" s="35" t="s">
        <v>244</v>
      </c>
      <c r="C25" s="14">
        <v>5422</v>
      </c>
      <c r="D25" s="16" t="s">
        <v>245</v>
      </c>
      <c r="E25" s="9">
        <v>3</v>
      </c>
      <c r="F25" s="10">
        <v>82</v>
      </c>
      <c r="G25" s="10">
        <f t="shared" si="0"/>
        <v>100.03999999999999</v>
      </c>
      <c r="H25" s="10">
        <f t="shared" si="1"/>
        <v>300.12</v>
      </c>
      <c r="I25" s="38" t="s">
        <v>340</v>
      </c>
    </row>
    <row r="26" spans="1:21" s="4" customFormat="1" ht="48" x14ac:dyDescent="0.25">
      <c r="A26" s="32" t="s">
        <v>339</v>
      </c>
      <c r="B26" s="35" t="s">
        <v>246</v>
      </c>
      <c r="C26" s="14">
        <v>5130</v>
      </c>
      <c r="D26" s="16" t="s">
        <v>247</v>
      </c>
      <c r="E26" s="9">
        <v>3</v>
      </c>
      <c r="F26" s="10">
        <v>877</v>
      </c>
      <c r="G26" s="10">
        <f t="shared" si="0"/>
        <v>1069.94</v>
      </c>
      <c r="H26" s="10">
        <f t="shared" si="1"/>
        <v>3209.82</v>
      </c>
      <c r="I26" s="38" t="s">
        <v>340</v>
      </c>
    </row>
    <row r="27" spans="1:21" s="4" customFormat="1" ht="96" x14ac:dyDescent="0.25">
      <c r="A27" s="32" t="s">
        <v>339</v>
      </c>
      <c r="B27" s="35" t="s">
        <v>248</v>
      </c>
      <c r="C27" s="14">
        <v>5332</v>
      </c>
      <c r="D27" s="16" t="s">
        <v>249</v>
      </c>
      <c r="E27" s="9">
        <v>3</v>
      </c>
      <c r="F27" s="10">
        <v>927</v>
      </c>
      <c r="G27" s="10">
        <f t="shared" si="0"/>
        <v>1130.94</v>
      </c>
      <c r="H27" s="10">
        <f t="shared" si="1"/>
        <v>3392.82</v>
      </c>
      <c r="I27" s="38" t="s">
        <v>340</v>
      </c>
    </row>
    <row r="28" spans="1:21" s="4" customFormat="1" ht="15" x14ac:dyDescent="0.25">
      <c r="A28" s="32" t="s">
        <v>339</v>
      </c>
      <c r="B28" s="35" t="s">
        <v>45</v>
      </c>
      <c r="C28" s="14">
        <v>4991</v>
      </c>
      <c r="D28" s="16" t="s">
        <v>250</v>
      </c>
      <c r="E28" s="9">
        <v>3</v>
      </c>
      <c r="F28" s="10">
        <v>49</v>
      </c>
      <c r="G28" s="10">
        <f t="shared" si="0"/>
        <v>59.78</v>
      </c>
      <c r="H28" s="10">
        <f t="shared" si="1"/>
        <v>179.34</v>
      </c>
      <c r="I28" s="38" t="s">
        <v>340</v>
      </c>
    </row>
    <row r="29" spans="1:21" s="4" customFormat="1" ht="108" x14ac:dyDescent="0.25">
      <c r="A29" s="32" t="s">
        <v>339</v>
      </c>
      <c r="B29" s="35" t="s">
        <v>251</v>
      </c>
      <c r="C29" s="14">
        <v>5334</v>
      </c>
      <c r="D29" s="16" t="s">
        <v>252</v>
      </c>
      <c r="E29" s="9">
        <v>3</v>
      </c>
      <c r="F29" s="10">
        <v>1078</v>
      </c>
      <c r="G29" s="10">
        <f t="shared" si="0"/>
        <v>1315.16</v>
      </c>
      <c r="H29" s="10">
        <f t="shared" si="1"/>
        <v>3945.4800000000005</v>
      </c>
      <c r="I29" s="38" t="s">
        <v>340</v>
      </c>
    </row>
    <row r="30" spans="1:21" s="4" customFormat="1" ht="48" x14ac:dyDescent="0.25">
      <c r="A30" s="32" t="s">
        <v>339</v>
      </c>
      <c r="B30" s="35" t="s">
        <v>253</v>
      </c>
      <c r="C30" s="14">
        <v>5718</v>
      </c>
      <c r="D30" s="16" t="s">
        <v>254</v>
      </c>
      <c r="E30" s="9">
        <v>3</v>
      </c>
      <c r="F30" s="10">
        <v>723</v>
      </c>
      <c r="G30" s="10">
        <f t="shared" si="0"/>
        <v>882.06</v>
      </c>
      <c r="H30" s="10">
        <f t="shared" si="1"/>
        <v>2646.18</v>
      </c>
      <c r="I30" s="38" t="s">
        <v>340</v>
      </c>
    </row>
    <row r="31" spans="1:21" s="4" customFormat="1" ht="36" x14ac:dyDescent="0.25">
      <c r="A31" s="32" t="s">
        <v>339</v>
      </c>
      <c r="B31" s="35" t="s">
        <v>255</v>
      </c>
      <c r="C31" s="14">
        <v>5128</v>
      </c>
      <c r="D31" s="16" t="s">
        <v>256</v>
      </c>
      <c r="E31" s="9">
        <v>3</v>
      </c>
      <c r="F31" s="10">
        <v>145</v>
      </c>
      <c r="G31" s="10">
        <f t="shared" si="0"/>
        <v>176.9</v>
      </c>
      <c r="H31" s="10">
        <f t="shared" si="1"/>
        <v>530.70000000000005</v>
      </c>
      <c r="I31" s="38" t="s">
        <v>340</v>
      </c>
    </row>
    <row r="32" spans="1:21" s="4" customFormat="1" ht="96" x14ac:dyDescent="0.25">
      <c r="A32" s="32" t="s">
        <v>339</v>
      </c>
      <c r="B32" s="35" t="s">
        <v>257</v>
      </c>
      <c r="C32" s="14">
        <v>8514</v>
      </c>
      <c r="D32" s="16" t="s">
        <v>258</v>
      </c>
      <c r="E32" s="9">
        <v>3</v>
      </c>
      <c r="F32" s="10">
        <v>1146</v>
      </c>
      <c r="G32" s="10">
        <f t="shared" si="0"/>
        <v>1398.12</v>
      </c>
      <c r="H32" s="10">
        <f t="shared" si="1"/>
        <v>4194.3599999999997</v>
      </c>
      <c r="I32" s="38" t="s">
        <v>340</v>
      </c>
    </row>
    <row r="33" spans="1:9" s="4" customFormat="1" ht="48" x14ac:dyDescent="0.25">
      <c r="A33" s="32" t="s">
        <v>339</v>
      </c>
      <c r="B33" s="35" t="s">
        <v>259</v>
      </c>
      <c r="C33" s="14">
        <v>5248</v>
      </c>
      <c r="D33" s="16" t="s">
        <v>260</v>
      </c>
      <c r="E33" s="9">
        <v>3</v>
      </c>
      <c r="F33" s="10">
        <v>280</v>
      </c>
      <c r="G33" s="10">
        <f t="shared" si="0"/>
        <v>341.59999999999997</v>
      </c>
      <c r="H33" s="10">
        <f t="shared" si="1"/>
        <v>1024.8</v>
      </c>
      <c r="I33" s="38" t="s">
        <v>340</v>
      </c>
    </row>
    <row r="34" spans="1:9" s="4" customFormat="1" ht="48" x14ac:dyDescent="0.25">
      <c r="A34" s="32" t="s">
        <v>339</v>
      </c>
      <c r="B34" s="12" t="s">
        <v>261</v>
      </c>
      <c r="C34" s="14">
        <v>5628</v>
      </c>
      <c r="D34" s="16" t="s">
        <v>262</v>
      </c>
      <c r="E34" s="9">
        <v>3</v>
      </c>
      <c r="F34" s="10">
        <v>452</v>
      </c>
      <c r="G34" s="10">
        <f t="shared" si="0"/>
        <v>551.43999999999994</v>
      </c>
      <c r="H34" s="10">
        <f t="shared" si="1"/>
        <v>1654.3199999999997</v>
      </c>
      <c r="I34" s="38" t="s">
        <v>340</v>
      </c>
    </row>
    <row r="35" spans="1:9" s="4" customFormat="1" ht="84" x14ac:dyDescent="0.25">
      <c r="A35" s="32" t="s">
        <v>339</v>
      </c>
      <c r="B35" s="35" t="s">
        <v>263</v>
      </c>
      <c r="C35" s="14">
        <v>2075382</v>
      </c>
      <c r="D35" s="16" t="s">
        <v>264</v>
      </c>
      <c r="E35" s="9">
        <v>12</v>
      </c>
      <c r="F35" s="10">
        <v>26</v>
      </c>
      <c r="G35" s="10">
        <f t="shared" si="0"/>
        <v>31.72</v>
      </c>
      <c r="H35" s="10">
        <f t="shared" si="1"/>
        <v>380.64</v>
      </c>
      <c r="I35" s="38" t="s">
        <v>340</v>
      </c>
    </row>
    <row r="36" spans="1:9" s="4" customFormat="1" ht="348" x14ac:dyDescent="0.25">
      <c r="A36" s="32" t="s">
        <v>339</v>
      </c>
      <c r="B36" s="35" t="s">
        <v>265</v>
      </c>
      <c r="C36" s="14" t="s">
        <v>266</v>
      </c>
      <c r="D36" s="16" t="s">
        <v>267</v>
      </c>
      <c r="E36" s="9">
        <v>12</v>
      </c>
      <c r="F36" s="10">
        <v>86</v>
      </c>
      <c r="G36" s="10">
        <f t="shared" si="0"/>
        <v>104.92</v>
      </c>
      <c r="H36" s="10">
        <f t="shared" si="1"/>
        <v>1259.04</v>
      </c>
      <c r="I36" s="38" t="s">
        <v>340</v>
      </c>
    </row>
    <row r="37" spans="1:9" ht="192" x14ac:dyDescent="0.25">
      <c r="A37" s="32" t="s">
        <v>339</v>
      </c>
      <c r="B37" s="35" t="s">
        <v>268</v>
      </c>
      <c r="C37" s="14" t="s">
        <v>269</v>
      </c>
      <c r="D37" s="16" t="s">
        <v>270</v>
      </c>
      <c r="E37" s="9">
        <v>12</v>
      </c>
      <c r="F37" s="10">
        <v>319</v>
      </c>
      <c r="G37" s="10">
        <f t="shared" si="0"/>
        <v>389.18</v>
      </c>
      <c r="H37" s="10">
        <f t="shared" si="1"/>
        <v>4670.16</v>
      </c>
      <c r="I37" s="38" t="s">
        <v>340</v>
      </c>
    </row>
    <row r="38" spans="1:9" ht="120" x14ac:dyDescent="0.25">
      <c r="A38" s="32" t="s">
        <v>339</v>
      </c>
      <c r="B38" s="35" t="s">
        <v>271</v>
      </c>
      <c r="C38" s="14">
        <v>103030375</v>
      </c>
      <c r="D38" s="16" t="s">
        <v>272</v>
      </c>
      <c r="E38" s="9">
        <v>12</v>
      </c>
      <c r="F38" s="10">
        <v>40</v>
      </c>
      <c r="G38" s="10">
        <f t="shared" si="0"/>
        <v>48.8</v>
      </c>
      <c r="H38" s="10">
        <f t="shared" si="1"/>
        <v>585.59999999999991</v>
      </c>
      <c r="I38" s="38" t="s">
        <v>340</v>
      </c>
    </row>
    <row r="39" spans="1:9" ht="84" x14ac:dyDescent="0.25">
      <c r="A39" s="32" t="s">
        <v>339</v>
      </c>
      <c r="B39" s="35" t="s">
        <v>49</v>
      </c>
      <c r="C39" s="14" t="s">
        <v>50</v>
      </c>
      <c r="D39" s="16" t="s">
        <v>51</v>
      </c>
      <c r="E39" s="9">
        <v>1</v>
      </c>
      <c r="F39" s="10">
        <v>760</v>
      </c>
      <c r="G39" s="10">
        <f t="shared" si="0"/>
        <v>927.19999999999993</v>
      </c>
      <c r="H39" s="10">
        <f t="shared" si="1"/>
        <v>927.19999999999993</v>
      </c>
      <c r="I39" s="38" t="s">
        <v>340</v>
      </c>
    </row>
    <row r="40" spans="1:9" ht="36" x14ac:dyDescent="0.25">
      <c r="A40" s="32" t="s">
        <v>339</v>
      </c>
      <c r="B40" s="7" t="s">
        <v>341</v>
      </c>
      <c r="C40" s="14" t="s">
        <v>342</v>
      </c>
      <c r="D40" s="16" t="s">
        <v>343</v>
      </c>
      <c r="E40" s="9">
        <v>1</v>
      </c>
      <c r="F40" s="10">
        <v>576</v>
      </c>
      <c r="G40" s="10">
        <f t="shared" si="0"/>
        <v>702.72</v>
      </c>
      <c r="H40" s="10">
        <f t="shared" si="1"/>
        <v>702.72</v>
      </c>
      <c r="I40" s="38" t="s">
        <v>340</v>
      </c>
    </row>
    <row r="41" spans="1:9" ht="36" x14ac:dyDescent="0.25">
      <c r="A41" s="36" t="s">
        <v>344</v>
      </c>
      <c r="B41" s="14" t="s">
        <v>345</v>
      </c>
      <c r="C41" s="14" t="s">
        <v>346</v>
      </c>
      <c r="D41" s="16" t="s">
        <v>347</v>
      </c>
      <c r="E41" s="9">
        <v>1</v>
      </c>
      <c r="F41" s="37">
        <v>70</v>
      </c>
      <c r="G41" s="10">
        <f t="shared" si="0"/>
        <v>85.399999999999991</v>
      </c>
      <c r="H41" s="10">
        <f>F41*E41</f>
        <v>70</v>
      </c>
      <c r="I41" s="38" t="s">
        <v>348</v>
      </c>
    </row>
    <row r="42" spans="1:9" ht="84.75" x14ac:dyDescent="0.25">
      <c r="A42" s="32" t="s">
        <v>339</v>
      </c>
      <c r="B42" s="35" t="s">
        <v>52</v>
      </c>
      <c r="C42" s="14" t="s">
        <v>53</v>
      </c>
      <c r="D42" s="94" t="s">
        <v>54</v>
      </c>
      <c r="E42" s="9">
        <v>1</v>
      </c>
      <c r="F42" s="10">
        <v>1650</v>
      </c>
      <c r="G42" s="10">
        <f t="shared" si="0"/>
        <v>2013</v>
      </c>
      <c r="H42" s="10">
        <f t="shared" ref="H42:H50" si="2">E42*G42</f>
        <v>2013</v>
      </c>
      <c r="I42" s="38" t="s">
        <v>340</v>
      </c>
    </row>
    <row r="43" spans="1:9" ht="60.75" x14ac:dyDescent="0.25">
      <c r="A43" s="32" t="s">
        <v>339</v>
      </c>
      <c r="B43" s="35" t="s">
        <v>55</v>
      </c>
      <c r="C43" s="14" t="s">
        <v>56</v>
      </c>
      <c r="D43" s="94" t="s">
        <v>57</v>
      </c>
      <c r="E43" s="9">
        <v>1</v>
      </c>
      <c r="F43" s="10">
        <v>200</v>
      </c>
      <c r="G43" s="10">
        <f t="shared" si="0"/>
        <v>244</v>
      </c>
      <c r="H43" s="10">
        <f t="shared" si="2"/>
        <v>244</v>
      </c>
      <c r="I43" s="38" t="s">
        <v>340</v>
      </c>
    </row>
    <row r="44" spans="1:9" ht="108.75" x14ac:dyDescent="0.25">
      <c r="A44" s="47" t="s">
        <v>339</v>
      </c>
      <c r="B44" s="35" t="s">
        <v>58</v>
      </c>
      <c r="C44" s="14" t="s">
        <v>59</v>
      </c>
      <c r="D44" s="94" t="s">
        <v>60</v>
      </c>
      <c r="E44" s="9">
        <v>24</v>
      </c>
      <c r="F44" s="10">
        <v>200</v>
      </c>
      <c r="G44" s="10">
        <f t="shared" si="0"/>
        <v>244</v>
      </c>
      <c r="H44" s="10">
        <f t="shared" si="2"/>
        <v>5856</v>
      </c>
      <c r="I44" s="38" t="s">
        <v>340</v>
      </c>
    </row>
    <row r="45" spans="1:9" ht="60.75" x14ac:dyDescent="0.25">
      <c r="A45" s="47" t="s">
        <v>339</v>
      </c>
      <c r="B45" s="39" t="s">
        <v>349</v>
      </c>
      <c r="C45" s="40" t="s">
        <v>350</v>
      </c>
      <c r="D45" s="94" t="s">
        <v>351</v>
      </c>
      <c r="E45" s="41">
        <v>25</v>
      </c>
      <c r="F45" s="42">
        <v>25</v>
      </c>
      <c r="G45" s="10">
        <f t="shared" si="0"/>
        <v>30.5</v>
      </c>
      <c r="H45" s="10">
        <f t="shared" si="2"/>
        <v>762.5</v>
      </c>
      <c r="I45" s="38" t="s">
        <v>340</v>
      </c>
    </row>
    <row r="46" spans="1:9" ht="48.75" x14ac:dyDescent="0.25">
      <c r="A46" s="47" t="s">
        <v>339</v>
      </c>
      <c r="B46" s="43" t="s">
        <v>352</v>
      </c>
      <c r="C46" s="44" t="s">
        <v>353</v>
      </c>
      <c r="D46" s="95" t="s">
        <v>354</v>
      </c>
      <c r="E46" s="45">
        <v>24</v>
      </c>
      <c r="F46" s="46">
        <v>30</v>
      </c>
      <c r="G46" s="10">
        <f t="shared" si="0"/>
        <v>36.6</v>
      </c>
      <c r="H46" s="10">
        <f t="shared" si="2"/>
        <v>878.40000000000009</v>
      </c>
      <c r="I46" s="38" t="s">
        <v>340</v>
      </c>
    </row>
    <row r="47" spans="1:9" ht="48.75" x14ac:dyDescent="0.25">
      <c r="A47" s="47" t="s">
        <v>339</v>
      </c>
      <c r="B47" s="43" t="s">
        <v>355</v>
      </c>
      <c r="C47" s="44" t="s">
        <v>356</v>
      </c>
      <c r="D47" s="95" t="s">
        <v>357</v>
      </c>
      <c r="E47" s="45">
        <v>1</v>
      </c>
      <c r="F47" s="46">
        <v>27</v>
      </c>
      <c r="G47" s="10">
        <f t="shared" si="0"/>
        <v>32.94</v>
      </c>
      <c r="H47" s="10">
        <f t="shared" si="2"/>
        <v>32.94</v>
      </c>
      <c r="I47" s="38" t="s">
        <v>340</v>
      </c>
    </row>
    <row r="48" spans="1:9" ht="72" x14ac:dyDescent="0.25">
      <c r="A48" s="47" t="s">
        <v>339</v>
      </c>
      <c r="B48" s="35" t="s">
        <v>64</v>
      </c>
      <c r="C48" s="14" t="s">
        <v>65</v>
      </c>
      <c r="D48" s="93" t="s">
        <v>66</v>
      </c>
      <c r="E48" s="9">
        <v>1</v>
      </c>
      <c r="F48" s="10">
        <v>766</v>
      </c>
      <c r="G48" s="10">
        <f t="shared" si="0"/>
        <v>934.52</v>
      </c>
      <c r="H48" s="10">
        <f t="shared" si="2"/>
        <v>934.52</v>
      </c>
      <c r="I48" s="38" t="s">
        <v>340</v>
      </c>
    </row>
    <row r="49" spans="1:9" ht="72" x14ac:dyDescent="0.25">
      <c r="A49" s="67" t="s">
        <v>361</v>
      </c>
      <c r="B49" s="35" t="s">
        <v>69</v>
      </c>
      <c r="C49" s="14" t="s">
        <v>70</v>
      </c>
      <c r="D49" s="93" t="s">
        <v>71</v>
      </c>
      <c r="E49" s="9">
        <v>13</v>
      </c>
      <c r="F49" s="10">
        <v>1537</v>
      </c>
      <c r="G49" s="10">
        <f t="shared" si="0"/>
        <v>1875.1399999999999</v>
      </c>
      <c r="H49" s="10">
        <f t="shared" si="2"/>
        <v>24376.82</v>
      </c>
      <c r="I49" s="38" t="s">
        <v>340</v>
      </c>
    </row>
    <row r="50" spans="1:9" ht="72" x14ac:dyDescent="0.25">
      <c r="A50" s="67" t="s">
        <v>361</v>
      </c>
      <c r="B50" s="35" t="s">
        <v>72</v>
      </c>
      <c r="C50" s="14" t="s">
        <v>73</v>
      </c>
      <c r="D50" s="93" t="s">
        <v>74</v>
      </c>
      <c r="E50" s="9">
        <v>25</v>
      </c>
      <c r="F50" s="10">
        <v>162</v>
      </c>
      <c r="G50" s="10">
        <f t="shared" si="0"/>
        <v>197.64</v>
      </c>
      <c r="H50" s="10">
        <f t="shared" si="2"/>
        <v>4941</v>
      </c>
      <c r="I50" s="38" t="s">
        <v>340</v>
      </c>
    </row>
    <row r="51" spans="1:9" ht="72" x14ac:dyDescent="0.25">
      <c r="A51" s="67" t="s">
        <v>361</v>
      </c>
      <c r="B51" s="50" t="s">
        <v>384</v>
      </c>
      <c r="C51" s="50" t="s">
        <v>385</v>
      </c>
      <c r="D51" s="93" t="s">
        <v>386</v>
      </c>
      <c r="E51" s="50">
        <v>1</v>
      </c>
      <c r="F51" s="51">
        <v>75</v>
      </c>
      <c r="G51" s="52">
        <v>91.5</v>
      </c>
      <c r="H51" s="52">
        <v>2287.5</v>
      </c>
      <c r="I51" s="38" t="s">
        <v>340</v>
      </c>
    </row>
    <row r="52" spans="1:9" ht="36" x14ac:dyDescent="0.25">
      <c r="A52" s="67" t="s">
        <v>361</v>
      </c>
      <c r="B52" s="49" t="s">
        <v>362</v>
      </c>
      <c r="C52" s="49" t="s">
        <v>363</v>
      </c>
      <c r="D52" s="93" t="s">
        <v>364</v>
      </c>
      <c r="E52" s="50">
        <v>2</v>
      </c>
      <c r="F52" s="51">
        <v>468</v>
      </c>
      <c r="G52" s="52">
        <v>570.96</v>
      </c>
      <c r="H52" s="52">
        <v>1141.92</v>
      </c>
      <c r="I52" s="38" t="s">
        <v>340</v>
      </c>
    </row>
    <row r="53" spans="1:9" ht="60" x14ac:dyDescent="0.25">
      <c r="A53" s="67" t="s">
        <v>361</v>
      </c>
      <c r="B53" s="7" t="s">
        <v>365</v>
      </c>
      <c r="C53" s="14" t="s">
        <v>366</v>
      </c>
      <c r="D53" s="93" t="s">
        <v>367</v>
      </c>
      <c r="E53" s="9">
        <v>2</v>
      </c>
      <c r="F53" s="10">
        <v>690</v>
      </c>
      <c r="G53" s="10">
        <f>F53*1.22</f>
        <v>841.8</v>
      </c>
      <c r="H53" s="10">
        <f>E53*G53</f>
        <v>1683.6</v>
      </c>
      <c r="I53" s="38" t="s">
        <v>340</v>
      </c>
    </row>
    <row r="54" spans="1:9" ht="15" x14ac:dyDescent="0.25"/>
  </sheetData>
  <mergeCells count="3">
    <mergeCell ref="A14:B14"/>
    <mergeCell ref="A6:I10"/>
    <mergeCell ref="A1:I5"/>
  </mergeCells>
  <conditionalFormatting sqref="B15">
    <cfRule type="cellIs" dxfId="14" priority="2" operator="greaterThan">
      <formula>#REF!</formula>
    </cfRule>
    <cfRule type="cellIs" dxfId="13" priority="3" operator="greaterThan">
      <formula>(H32+H33+H37+H38+H39)&gt;(B11*20/100)</formula>
    </cfRule>
  </conditionalFormatting>
  <conditionalFormatting sqref="B16">
    <cfRule type="cellIs" dxfId="12" priority="1" operator="lessThan">
      <formula>#REF!</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D7EFF-C13E-4A53-9961-C67985473089}">
  <dimension ref="A1:U46"/>
  <sheetViews>
    <sheetView topLeftCell="A39" zoomScale="80" zoomScaleNormal="80" workbookViewId="0">
      <selection activeCell="D24" sqref="D24"/>
    </sheetView>
  </sheetViews>
  <sheetFormatPr defaultColWidth="9.140625" defaultRowHeight="14.25" x14ac:dyDescent="0.2"/>
  <cols>
    <col min="1" max="1" width="38.140625" style="5" customWidth="1"/>
    <col min="2" max="2" width="32.7109375" style="3" customWidth="1"/>
    <col min="3" max="3" width="25.7109375" style="3" customWidth="1"/>
    <col min="4" max="4" width="100.7109375" style="3" customWidth="1"/>
    <col min="5" max="5" width="10.7109375" style="1" customWidth="1"/>
    <col min="6" max="6" width="19.5703125" style="2" bestFit="1" customWidth="1"/>
    <col min="7" max="7" width="19.140625" style="2" bestFit="1" customWidth="1"/>
    <col min="8" max="8" width="15.7109375" style="2" customWidth="1"/>
    <col min="9" max="9" width="70.7109375" style="4" customWidth="1"/>
    <col min="10" max="21" width="9.140625" style="4"/>
    <col min="22" max="16384" width="9.140625" style="5"/>
  </cols>
  <sheetData>
    <row r="1" spans="1:9" ht="114.75" customHeight="1" x14ac:dyDescent="0.2">
      <c r="A1" s="86" t="s">
        <v>369</v>
      </c>
      <c r="B1" s="86"/>
      <c r="C1" s="86"/>
      <c r="D1" s="86"/>
      <c r="E1" s="86"/>
      <c r="F1" s="86"/>
      <c r="G1" s="86"/>
      <c r="H1" s="86"/>
      <c r="I1" s="86"/>
    </row>
    <row r="2" spans="1:9" ht="53.25" customHeight="1" x14ac:dyDescent="0.2">
      <c r="A2" s="86"/>
      <c r="B2" s="86"/>
      <c r="C2" s="86"/>
      <c r="D2" s="86"/>
      <c r="E2" s="86"/>
      <c r="F2" s="86"/>
      <c r="G2" s="86"/>
      <c r="H2" s="86"/>
      <c r="I2" s="86"/>
    </row>
    <row r="3" spans="1:9" ht="47.25" customHeight="1" x14ac:dyDescent="0.2">
      <c r="A3" s="86"/>
      <c r="B3" s="86"/>
      <c r="C3" s="86"/>
      <c r="D3" s="86"/>
      <c r="E3" s="86"/>
      <c r="F3" s="86"/>
      <c r="G3" s="86"/>
      <c r="H3" s="86"/>
      <c r="I3" s="86"/>
    </row>
    <row r="4" spans="1:9" ht="26.25" customHeight="1" x14ac:dyDescent="0.2">
      <c r="A4" s="86"/>
      <c r="B4" s="86"/>
      <c r="C4" s="86"/>
      <c r="D4" s="86"/>
      <c r="E4" s="86"/>
      <c r="F4" s="86"/>
      <c r="G4" s="86"/>
      <c r="H4" s="86"/>
      <c r="I4" s="86"/>
    </row>
    <row r="5" spans="1:9" ht="27" customHeight="1" x14ac:dyDescent="0.2">
      <c r="A5" s="86"/>
      <c r="B5" s="86"/>
      <c r="C5" s="86"/>
      <c r="D5" s="86"/>
      <c r="E5" s="86"/>
      <c r="F5" s="86"/>
      <c r="G5" s="86"/>
      <c r="H5" s="86"/>
      <c r="I5" s="86"/>
    </row>
    <row r="6" spans="1:9" x14ac:dyDescent="0.2">
      <c r="A6" s="86"/>
      <c r="B6" s="86"/>
      <c r="C6" s="86"/>
      <c r="D6" s="86"/>
      <c r="E6" s="86"/>
      <c r="F6" s="86"/>
      <c r="G6" s="86"/>
      <c r="H6" s="86"/>
      <c r="I6" s="86"/>
    </row>
    <row r="7" spans="1:9" x14ac:dyDescent="0.2">
      <c r="A7" s="85" t="s">
        <v>387</v>
      </c>
      <c r="B7" s="85"/>
      <c r="C7" s="85"/>
      <c r="D7" s="85"/>
      <c r="E7" s="85"/>
      <c r="F7" s="85"/>
      <c r="G7" s="85"/>
      <c r="H7" s="85"/>
      <c r="I7" s="85"/>
    </row>
    <row r="8" spans="1:9" x14ac:dyDescent="0.2">
      <c r="A8" s="85"/>
      <c r="B8" s="85"/>
      <c r="C8" s="85"/>
      <c r="D8" s="85"/>
      <c r="E8" s="85"/>
      <c r="F8" s="85"/>
      <c r="G8" s="85"/>
      <c r="H8" s="85"/>
      <c r="I8" s="85"/>
    </row>
    <row r="9" spans="1:9" x14ac:dyDescent="0.2">
      <c r="A9" s="85"/>
      <c r="B9" s="85"/>
      <c r="C9" s="85"/>
      <c r="D9" s="85"/>
      <c r="E9" s="85"/>
      <c r="F9" s="85"/>
      <c r="G9" s="85"/>
      <c r="H9" s="85"/>
      <c r="I9" s="85"/>
    </row>
    <row r="10" spans="1:9" x14ac:dyDescent="0.2">
      <c r="A10" s="85"/>
      <c r="B10" s="85"/>
      <c r="C10" s="85"/>
      <c r="D10" s="85"/>
      <c r="E10" s="85"/>
      <c r="F10" s="85"/>
      <c r="G10" s="85"/>
      <c r="H10" s="85"/>
      <c r="I10" s="85"/>
    </row>
    <row r="11" spans="1:9" ht="15" thickBot="1" x14ac:dyDescent="0.25">
      <c r="A11" s="85"/>
      <c r="B11" s="85"/>
      <c r="C11" s="85"/>
      <c r="D11" s="85"/>
      <c r="E11" s="85"/>
      <c r="F11" s="85"/>
      <c r="G11" s="85"/>
      <c r="H11" s="85"/>
      <c r="I11" s="85"/>
    </row>
    <row r="12" spans="1:9" ht="32.25" thickBot="1" x14ac:dyDescent="0.25">
      <c r="A12" s="24" t="s">
        <v>335</v>
      </c>
      <c r="B12" s="25">
        <v>0</v>
      </c>
    </row>
    <row r="13" spans="1:9" ht="26.25" x14ac:dyDescent="0.2">
      <c r="C13" s="17"/>
      <c r="D13" s="17"/>
      <c r="E13" s="17"/>
      <c r="F13" s="17"/>
      <c r="G13" s="17"/>
      <c r="H13" s="17"/>
      <c r="I13" s="17"/>
    </row>
    <row r="14" spans="1:9" s="4" customFormat="1" ht="15.75" x14ac:dyDescent="0.25">
      <c r="A14" s="19" t="s">
        <v>0</v>
      </c>
      <c r="B14" s="20">
        <f>SUM(H21:H43)</f>
        <v>43315.340000000004</v>
      </c>
      <c r="C14" s="3"/>
      <c r="D14" s="3"/>
      <c r="E14" s="1"/>
      <c r="F14" s="2"/>
      <c r="G14" s="2"/>
      <c r="H14" s="2"/>
    </row>
    <row r="15" spans="1:9" s="12" customFormat="1" ht="15" x14ac:dyDescent="0.25">
      <c r="A15" s="87" t="s">
        <v>371</v>
      </c>
      <c r="B15" s="87"/>
      <c r="C15" s="3"/>
      <c r="D15" s="3"/>
      <c r="E15" s="1"/>
      <c r="F15" s="2"/>
      <c r="G15" s="2"/>
      <c r="H15" s="2"/>
      <c r="I15" s="4"/>
    </row>
    <row r="16" spans="1:9" s="12" customFormat="1" ht="15.75" x14ac:dyDescent="0.25">
      <c r="A16" s="28" t="s">
        <v>336</v>
      </c>
      <c r="B16" s="29">
        <f>SUM(H40:H45)</f>
        <v>16071.06</v>
      </c>
      <c r="C16" s="3"/>
      <c r="D16" s="3"/>
      <c r="E16" s="1"/>
      <c r="F16" s="2"/>
      <c r="G16" s="2"/>
      <c r="H16" s="2"/>
      <c r="I16" s="4"/>
    </row>
    <row r="17" spans="1:21" s="12" customFormat="1" ht="15.75" x14ac:dyDescent="0.25">
      <c r="A17" s="30" t="s">
        <v>337</v>
      </c>
      <c r="B17" s="31">
        <f>SUM(H21:H39)</f>
        <v>30069.800000000003</v>
      </c>
      <c r="C17" s="3"/>
      <c r="D17" s="3"/>
      <c r="E17" s="1"/>
      <c r="F17" s="2"/>
      <c r="G17" s="2"/>
      <c r="H17" s="2"/>
      <c r="I17" s="4"/>
      <c r="U17" s="4"/>
    </row>
    <row r="18" spans="1:21" s="12" customFormat="1" x14ac:dyDescent="0.2">
      <c r="A18" s="5"/>
      <c r="B18" s="3"/>
      <c r="C18" s="3"/>
      <c r="D18" s="3"/>
      <c r="E18" s="1"/>
      <c r="F18" s="2"/>
      <c r="G18" s="2"/>
      <c r="H18" s="2"/>
      <c r="I18" s="4"/>
      <c r="U18" s="4"/>
    </row>
    <row r="19" spans="1:21" s="12" customFormat="1" x14ac:dyDescent="0.2">
      <c r="A19" s="5"/>
      <c r="B19" s="3"/>
      <c r="C19" s="3"/>
      <c r="D19" s="3"/>
      <c r="E19" s="1"/>
      <c r="F19" s="2"/>
      <c r="G19" s="2"/>
      <c r="H19" s="2"/>
      <c r="I19" s="4"/>
    </row>
    <row r="20" spans="1:21" s="4" customFormat="1" ht="31.5" x14ac:dyDescent="0.25">
      <c r="A20" s="21" t="s">
        <v>338</v>
      </c>
      <c r="B20" s="21" t="s">
        <v>1</v>
      </c>
      <c r="C20" s="21" t="s">
        <v>2</v>
      </c>
      <c r="D20" s="21" t="s">
        <v>3</v>
      </c>
      <c r="E20" s="22" t="s">
        <v>4</v>
      </c>
      <c r="F20" s="23" t="s">
        <v>5</v>
      </c>
      <c r="G20" s="23" t="s">
        <v>6</v>
      </c>
      <c r="H20" s="23" t="s">
        <v>7</v>
      </c>
      <c r="I20" s="23" t="s">
        <v>8</v>
      </c>
    </row>
    <row r="21" spans="1:21" s="4" customFormat="1" ht="60" x14ac:dyDescent="0.25">
      <c r="A21" s="32" t="s">
        <v>339</v>
      </c>
      <c r="B21" s="33" t="s">
        <v>273</v>
      </c>
      <c r="C21" s="14">
        <v>160509</v>
      </c>
      <c r="D21" s="16" t="s">
        <v>274</v>
      </c>
      <c r="E21" s="9">
        <v>6</v>
      </c>
      <c r="F21" s="10">
        <v>437</v>
      </c>
      <c r="G21" s="10">
        <f t="shared" ref="G21:G45" si="0">F21*1.22</f>
        <v>533.14</v>
      </c>
      <c r="H21" s="10">
        <f t="shared" ref="H21:H33" si="1">E21*G21</f>
        <v>3198.84</v>
      </c>
      <c r="I21" s="38" t="s">
        <v>380</v>
      </c>
    </row>
    <row r="22" spans="1:21" s="4" customFormat="1" ht="84" x14ac:dyDescent="0.25">
      <c r="A22" s="32" t="s">
        <v>339</v>
      </c>
      <c r="B22" s="35" t="s">
        <v>172</v>
      </c>
      <c r="C22" s="14">
        <v>161051</v>
      </c>
      <c r="D22" s="16" t="s">
        <v>173</v>
      </c>
      <c r="E22" s="9">
        <v>6</v>
      </c>
      <c r="F22" s="10">
        <v>294</v>
      </c>
      <c r="G22" s="10">
        <f t="shared" si="0"/>
        <v>358.68</v>
      </c>
      <c r="H22" s="10">
        <f t="shared" si="1"/>
        <v>2152.08</v>
      </c>
      <c r="I22" s="38" t="s">
        <v>380</v>
      </c>
    </row>
    <row r="23" spans="1:21" s="4" customFormat="1" ht="36" x14ac:dyDescent="0.25">
      <c r="A23" s="32" t="s">
        <v>339</v>
      </c>
      <c r="B23" s="35" t="s">
        <v>275</v>
      </c>
      <c r="C23" s="14">
        <v>161052</v>
      </c>
      <c r="D23" s="16" t="s">
        <v>276</v>
      </c>
      <c r="E23" s="9">
        <v>6</v>
      </c>
      <c r="F23" s="10">
        <v>390</v>
      </c>
      <c r="G23" s="10">
        <f t="shared" si="0"/>
        <v>475.8</v>
      </c>
      <c r="H23" s="10">
        <f t="shared" si="1"/>
        <v>2854.8</v>
      </c>
      <c r="I23" s="38" t="s">
        <v>380</v>
      </c>
    </row>
    <row r="24" spans="1:21" s="4" customFormat="1" ht="48" x14ac:dyDescent="0.25">
      <c r="A24" s="32" t="s">
        <v>339</v>
      </c>
      <c r="B24" s="33" t="s">
        <v>277</v>
      </c>
      <c r="C24" s="14" t="s">
        <v>278</v>
      </c>
      <c r="D24" s="16" t="s">
        <v>279</v>
      </c>
      <c r="E24" s="9">
        <v>6</v>
      </c>
      <c r="F24" s="10">
        <v>363</v>
      </c>
      <c r="G24" s="10">
        <f t="shared" si="0"/>
        <v>442.86</v>
      </c>
      <c r="H24" s="10">
        <f t="shared" si="1"/>
        <v>2657.16</v>
      </c>
      <c r="I24" s="38" t="s">
        <v>380</v>
      </c>
    </row>
    <row r="25" spans="1:21" s="4" customFormat="1" ht="30" x14ac:dyDescent="0.25">
      <c r="A25" s="32" t="s">
        <v>339</v>
      </c>
      <c r="B25" s="35" t="s">
        <v>280</v>
      </c>
      <c r="C25" s="14" t="s">
        <v>281</v>
      </c>
      <c r="D25" s="16" t="s">
        <v>280</v>
      </c>
      <c r="E25" s="9">
        <v>6</v>
      </c>
      <c r="F25" s="10">
        <v>451</v>
      </c>
      <c r="G25" s="10">
        <f t="shared" si="0"/>
        <v>550.22</v>
      </c>
      <c r="H25" s="10">
        <f t="shared" si="1"/>
        <v>3301.32</v>
      </c>
      <c r="I25" s="38" t="s">
        <v>380</v>
      </c>
    </row>
    <row r="26" spans="1:21" s="4" customFormat="1" ht="144" x14ac:dyDescent="0.25">
      <c r="A26" s="32" t="s">
        <v>339</v>
      </c>
      <c r="B26" s="35" t="s">
        <v>282</v>
      </c>
      <c r="C26" s="14" t="s">
        <v>283</v>
      </c>
      <c r="D26" s="16" t="s">
        <v>284</v>
      </c>
      <c r="E26" s="9">
        <v>12</v>
      </c>
      <c r="F26" s="10">
        <v>128</v>
      </c>
      <c r="G26" s="10">
        <f t="shared" si="0"/>
        <v>156.16</v>
      </c>
      <c r="H26" s="10">
        <f t="shared" si="1"/>
        <v>1873.92</v>
      </c>
      <c r="I26" s="38" t="s">
        <v>380</v>
      </c>
    </row>
    <row r="27" spans="1:21" s="4" customFormat="1" ht="60" x14ac:dyDescent="0.25">
      <c r="A27" s="32" t="s">
        <v>339</v>
      </c>
      <c r="B27" s="35" t="s">
        <v>285</v>
      </c>
      <c r="C27" s="14" t="s">
        <v>286</v>
      </c>
      <c r="D27" s="16" t="s">
        <v>287</v>
      </c>
      <c r="E27" s="9">
        <v>12</v>
      </c>
      <c r="F27" s="10">
        <v>10</v>
      </c>
      <c r="G27" s="10">
        <f t="shared" si="0"/>
        <v>12.2</v>
      </c>
      <c r="H27" s="10">
        <f t="shared" si="1"/>
        <v>146.39999999999998</v>
      </c>
      <c r="I27" s="38" t="s">
        <v>380</v>
      </c>
    </row>
    <row r="28" spans="1:21" s="4" customFormat="1" ht="60" x14ac:dyDescent="0.25">
      <c r="A28" s="32" t="s">
        <v>339</v>
      </c>
      <c r="B28" s="35" t="s">
        <v>288</v>
      </c>
      <c r="C28" s="14" t="s">
        <v>289</v>
      </c>
      <c r="D28" s="16" t="s">
        <v>290</v>
      </c>
      <c r="E28" s="9">
        <v>12</v>
      </c>
      <c r="F28" s="10">
        <v>38</v>
      </c>
      <c r="G28" s="10">
        <f t="shared" si="0"/>
        <v>46.36</v>
      </c>
      <c r="H28" s="10">
        <f t="shared" si="1"/>
        <v>556.31999999999994</v>
      </c>
      <c r="I28" s="38" t="s">
        <v>380</v>
      </c>
    </row>
    <row r="29" spans="1:21" s="4" customFormat="1" ht="264" x14ac:dyDescent="0.25">
      <c r="A29" s="32" t="s">
        <v>339</v>
      </c>
      <c r="B29" s="35" t="s">
        <v>291</v>
      </c>
      <c r="C29" s="14" t="s">
        <v>292</v>
      </c>
      <c r="D29" s="16" t="s">
        <v>293</v>
      </c>
      <c r="E29" s="9">
        <v>12</v>
      </c>
      <c r="F29" s="10">
        <v>84</v>
      </c>
      <c r="G29" s="10">
        <f t="shared" si="0"/>
        <v>102.48</v>
      </c>
      <c r="H29" s="10">
        <f t="shared" si="1"/>
        <v>1229.76</v>
      </c>
      <c r="I29" s="38" t="s">
        <v>380</v>
      </c>
    </row>
    <row r="30" spans="1:21" s="4" customFormat="1" ht="288" x14ac:dyDescent="0.25">
      <c r="A30" s="32" t="s">
        <v>339</v>
      </c>
      <c r="B30" s="18" t="s">
        <v>294</v>
      </c>
      <c r="C30" s="14" t="s">
        <v>295</v>
      </c>
      <c r="D30" s="16" t="s">
        <v>296</v>
      </c>
      <c r="E30" s="9">
        <v>12</v>
      </c>
      <c r="F30" s="10">
        <v>88</v>
      </c>
      <c r="G30" s="10">
        <f t="shared" si="0"/>
        <v>107.36</v>
      </c>
      <c r="H30" s="10">
        <f t="shared" si="1"/>
        <v>1288.32</v>
      </c>
      <c r="I30" s="38" t="s">
        <v>380</v>
      </c>
    </row>
    <row r="31" spans="1:21" s="4" customFormat="1" ht="84" x14ac:dyDescent="0.25">
      <c r="A31" s="32" t="s">
        <v>339</v>
      </c>
      <c r="B31" s="35" t="s">
        <v>49</v>
      </c>
      <c r="C31" s="14" t="s">
        <v>50</v>
      </c>
      <c r="D31" s="16" t="s">
        <v>51</v>
      </c>
      <c r="E31" s="9">
        <v>1</v>
      </c>
      <c r="F31" s="10">
        <v>760</v>
      </c>
      <c r="G31" s="10">
        <f t="shared" si="0"/>
        <v>927.19999999999993</v>
      </c>
      <c r="H31" s="10">
        <f t="shared" si="1"/>
        <v>927.19999999999993</v>
      </c>
      <c r="I31" s="38" t="s">
        <v>380</v>
      </c>
    </row>
    <row r="32" spans="1:21" s="4" customFormat="1" ht="30" x14ac:dyDescent="0.25">
      <c r="A32" s="32" t="s">
        <v>339</v>
      </c>
      <c r="B32" s="35" t="s">
        <v>341</v>
      </c>
      <c r="C32" s="14" t="s">
        <v>342</v>
      </c>
      <c r="D32" s="16" t="s">
        <v>381</v>
      </c>
      <c r="E32" s="9">
        <v>1</v>
      </c>
      <c r="F32" s="10">
        <v>576</v>
      </c>
      <c r="G32" s="10">
        <f t="shared" si="0"/>
        <v>702.72</v>
      </c>
      <c r="H32" s="10">
        <f t="shared" si="1"/>
        <v>702.72</v>
      </c>
      <c r="I32" s="38" t="s">
        <v>380</v>
      </c>
    </row>
    <row r="33" spans="1:9" ht="84" x14ac:dyDescent="0.25">
      <c r="A33" s="32" t="s">
        <v>339</v>
      </c>
      <c r="B33" s="35" t="s">
        <v>52</v>
      </c>
      <c r="C33" s="14" t="s">
        <v>53</v>
      </c>
      <c r="D33" s="16" t="s">
        <v>54</v>
      </c>
      <c r="E33" s="9">
        <v>1</v>
      </c>
      <c r="F33" s="10">
        <v>1650</v>
      </c>
      <c r="G33" s="10">
        <f t="shared" si="0"/>
        <v>2013</v>
      </c>
      <c r="H33" s="10">
        <f t="shared" si="1"/>
        <v>2013</v>
      </c>
      <c r="I33" s="38" t="s">
        <v>380</v>
      </c>
    </row>
    <row r="34" spans="1:9" ht="36" x14ac:dyDescent="0.25">
      <c r="A34" s="36" t="s">
        <v>344</v>
      </c>
      <c r="B34" s="14" t="s">
        <v>345</v>
      </c>
      <c r="C34" s="14" t="s">
        <v>346</v>
      </c>
      <c r="D34" s="16" t="s">
        <v>347</v>
      </c>
      <c r="E34" s="9">
        <v>1</v>
      </c>
      <c r="F34" s="37">
        <v>70</v>
      </c>
      <c r="G34" s="10">
        <f t="shared" si="0"/>
        <v>85.399999999999991</v>
      </c>
      <c r="H34" s="10">
        <f>F34*E34</f>
        <v>70</v>
      </c>
      <c r="I34" s="38" t="s">
        <v>348</v>
      </c>
    </row>
    <row r="35" spans="1:9" ht="60" x14ac:dyDescent="0.25">
      <c r="A35" s="32" t="s">
        <v>339</v>
      </c>
      <c r="B35" s="35" t="s">
        <v>55</v>
      </c>
      <c r="C35" s="14" t="s">
        <v>56</v>
      </c>
      <c r="D35" s="16" t="s">
        <v>57</v>
      </c>
      <c r="E35" s="9">
        <v>1</v>
      </c>
      <c r="F35" s="10">
        <v>200</v>
      </c>
      <c r="G35" s="10">
        <f t="shared" si="0"/>
        <v>244</v>
      </c>
      <c r="H35" s="10">
        <f t="shared" ref="H35:H45" si="2">E35*G35</f>
        <v>244</v>
      </c>
      <c r="I35" s="38" t="s">
        <v>380</v>
      </c>
    </row>
    <row r="36" spans="1:9" ht="60" x14ac:dyDescent="0.25">
      <c r="A36" s="32" t="s">
        <v>339</v>
      </c>
      <c r="B36" s="35" t="s">
        <v>297</v>
      </c>
      <c r="C36" s="14" t="s">
        <v>298</v>
      </c>
      <c r="D36" s="16" t="s">
        <v>299</v>
      </c>
      <c r="E36" s="9">
        <v>12</v>
      </c>
      <c r="F36" s="10">
        <v>348</v>
      </c>
      <c r="G36" s="10">
        <f t="shared" si="0"/>
        <v>424.56</v>
      </c>
      <c r="H36" s="10">
        <f t="shared" si="2"/>
        <v>5094.72</v>
      </c>
      <c r="I36" s="38" t="s">
        <v>380</v>
      </c>
    </row>
    <row r="37" spans="1:9" ht="60.75" x14ac:dyDescent="0.25">
      <c r="A37" s="32" t="s">
        <v>339</v>
      </c>
      <c r="B37" s="39" t="s">
        <v>349</v>
      </c>
      <c r="C37" s="40" t="s">
        <v>350</v>
      </c>
      <c r="D37" s="94" t="s">
        <v>351</v>
      </c>
      <c r="E37" s="41">
        <v>13</v>
      </c>
      <c r="F37" s="42">
        <v>25</v>
      </c>
      <c r="G37" s="10">
        <f t="shared" si="0"/>
        <v>30.5</v>
      </c>
      <c r="H37" s="10">
        <f t="shared" si="2"/>
        <v>396.5</v>
      </c>
      <c r="I37" s="38" t="s">
        <v>380</v>
      </c>
    </row>
    <row r="38" spans="1:9" s="4" customFormat="1" ht="48.75" x14ac:dyDescent="0.25">
      <c r="A38" s="32" t="s">
        <v>339</v>
      </c>
      <c r="B38" s="68" t="s">
        <v>355</v>
      </c>
      <c r="C38" s="69" t="s">
        <v>356</v>
      </c>
      <c r="D38" s="97" t="s">
        <v>357</v>
      </c>
      <c r="E38" s="41">
        <v>13</v>
      </c>
      <c r="F38" s="42">
        <v>27</v>
      </c>
      <c r="G38" s="10">
        <f t="shared" si="0"/>
        <v>32.94</v>
      </c>
      <c r="H38" s="10">
        <f t="shared" si="2"/>
        <v>428.21999999999997</v>
      </c>
      <c r="I38" s="38" t="s">
        <v>380</v>
      </c>
    </row>
    <row r="39" spans="1:9" s="4" customFormat="1" ht="72" x14ac:dyDescent="0.25">
      <c r="A39" s="47" t="s">
        <v>339</v>
      </c>
      <c r="B39" s="35" t="s">
        <v>64</v>
      </c>
      <c r="C39" s="14" t="s">
        <v>65</v>
      </c>
      <c r="D39" s="16" t="s">
        <v>66</v>
      </c>
      <c r="E39" s="9">
        <v>1</v>
      </c>
      <c r="F39" s="10">
        <v>766</v>
      </c>
      <c r="G39" s="10">
        <f t="shared" si="0"/>
        <v>934.52</v>
      </c>
      <c r="H39" s="10">
        <f t="shared" si="2"/>
        <v>934.52</v>
      </c>
      <c r="I39" s="38" t="s">
        <v>380</v>
      </c>
    </row>
    <row r="40" spans="1:9" ht="36" x14ac:dyDescent="0.25">
      <c r="A40" s="67" t="s">
        <v>361</v>
      </c>
      <c r="B40" s="49" t="s">
        <v>375</v>
      </c>
      <c r="C40" s="49" t="s">
        <v>376</v>
      </c>
      <c r="D40" s="93" t="s">
        <v>377</v>
      </c>
      <c r="E40" s="50">
        <v>4</v>
      </c>
      <c r="F40" s="51">
        <v>931</v>
      </c>
      <c r="G40" s="10">
        <f t="shared" si="0"/>
        <v>1135.82</v>
      </c>
      <c r="H40" s="10">
        <f t="shared" si="2"/>
        <v>4543.28</v>
      </c>
      <c r="I40" s="38" t="s">
        <v>380</v>
      </c>
    </row>
    <row r="41" spans="1:9" ht="48" x14ac:dyDescent="0.25">
      <c r="A41" s="67" t="s">
        <v>361</v>
      </c>
      <c r="B41" s="50" t="s">
        <v>388</v>
      </c>
      <c r="C41" s="50" t="s">
        <v>389</v>
      </c>
      <c r="D41" s="93" t="s">
        <v>390</v>
      </c>
      <c r="E41" s="50">
        <v>4</v>
      </c>
      <c r="F41" s="51">
        <v>752</v>
      </c>
      <c r="G41" s="10">
        <f t="shared" si="0"/>
        <v>917.43999999999994</v>
      </c>
      <c r="H41" s="10">
        <f t="shared" si="2"/>
        <v>3669.7599999999998</v>
      </c>
      <c r="I41" s="38" t="s">
        <v>380</v>
      </c>
    </row>
    <row r="42" spans="1:9" ht="72" x14ac:dyDescent="0.25">
      <c r="A42" s="67" t="s">
        <v>361</v>
      </c>
      <c r="B42" s="35" t="s">
        <v>72</v>
      </c>
      <c r="C42" s="14" t="s">
        <v>73</v>
      </c>
      <c r="D42" s="16" t="s">
        <v>74</v>
      </c>
      <c r="E42" s="9">
        <v>25</v>
      </c>
      <c r="F42" s="10">
        <v>162</v>
      </c>
      <c r="G42" s="10">
        <f t="shared" si="0"/>
        <v>197.64</v>
      </c>
      <c r="H42" s="10">
        <f t="shared" si="2"/>
        <v>4941</v>
      </c>
      <c r="I42" s="38" t="s">
        <v>380</v>
      </c>
    </row>
    <row r="43" spans="1:9" ht="72" x14ac:dyDescent="0.25">
      <c r="A43" s="67" t="s">
        <v>361</v>
      </c>
      <c r="B43" s="50" t="s">
        <v>384</v>
      </c>
      <c r="C43" s="50" t="s">
        <v>385</v>
      </c>
      <c r="D43" s="93" t="s">
        <v>386</v>
      </c>
      <c r="E43" s="50">
        <v>1</v>
      </c>
      <c r="F43" s="51">
        <v>75</v>
      </c>
      <c r="G43" s="10">
        <f t="shared" si="0"/>
        <v>91.5</v>
      </c>
      <c r="H43" s="10">
        <f t="shared" si="2"/>
        <v>91.5</v>
      </c>
      <c r="I43" s="38" t="s">
        <v>380</v>
      </c>
    </row>
    <row r="44" spans="1:9" ht="36" x14ac:dyDescent="0.25">
      <c r="A44" s="48" t="s">
        <v>361</v>
      </c>
      <c r="B44" s="49" t="s">
        <v>362</v>
      </c>
      <c r="C44" s="49" t="s">
        <v>363</v>
      </c>
      <c r="D44" s="93" t="s">
        <v>364</v>
      </c>
      <c r="E44" s="50">
        <v>2</v>
      </c>
      <c r="F44" s="51">
        <v>468</v>
      </c>
      <c r="G44" s="10">
        <f t="shared" si="0"/>
        <v>570.96</v>
      </c>
      <c r="H44" s="10">
        <f t="shared" si="2"/>
        <v>1141.92</v>
      </c>
      <c r="I44" s="38" t="s">
        <v>380</v>
      </c>
    </row>
    <row r="45" spans="1:9" ht="60" x14ac:dyDescent="0.25">
      <c r="A45" s="48" t="s">
        <v>361</v>
      </c>
      <c r="B45" s="7" t="s">
        <v>365</v>
      </c>
      <c r="C45" s="14" t="s">
        <v>366</v>
      </c>
      <c r="D45" s="16" t="s">
        <v>367</v>
      </c>
      <c r="E45" s="9">
        <v>2</v>
      </c>
      <c r="F45" s="10">
        <v>690</v>
      </c>
      <c r="G45" s="10">
        <f t="shared" si="0"/>
        <v>841.8</v>
      </c>
      <c r="H45" s="10">
        <f t="shared" si="2"/>
        <v>1683.6</v>
      </c>
      <c r="I45" s="38" t="s">
        <v>380</v>
      </c>
    </row>
    <row r="46" spans="1:9" ht="15" x14ac:dyDescent="0.25"/>
  </sheetData>
  <mergeCells count="3">
    <mergeCell ref="A15:B15"/>
    <mergeCell ref="A7:I11"/>
    <mergeCell ref="A1:I6"/>
  </mergeCells>
  <conditionalFormatting sqref="B17">
    <cfRule type="cellIs" dxfId="11" priority="1" operator="lessThan">
      <formula>#REF!</formula>
    </cfRule>
  </conditionalFormatting>
  <conditionalFormatting sqref="B16">
    <cfRule type="cellIs" dxfId="10" priority="2" operator="greaterThan">
      <formula>#REF!</formula>
    </cfRule>
    <cfRule type="cellIs" dxfId="9" priority="3" operator="greaterThan">
      <formula>(H35+H44+H40+H42+H43)&gt;(B12*20/100)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2CE9F-093A-4505-91D4-39178C199384}">
  <dimension ref="A1:U38"/>
  <sheetViews>
    <sheetView zoomScale="80" zoomScaleNormal="80" workbookViewId="0">
      <selection activeCell="A24" sqref="A24"/>
    </sheetView>
  </sheetViews>
  <sheetFormatPr defaultColWidth="9.140625" defaultRowHeight="14.25" x14ac:dyDescent="0.2"/>
  <cols>
    <col min="1" max="1" width="39.7109375" style="5" customWidth="1"/>
    <col min="2" max="2" width="32.7109375" style="3" customWidth="1"/>
    <col min="3" max="3" width="25.7109375" style="3" customWidth="1"/>
    <col min="4" max="4" width="100.7109375" style="3" customWidth="1"/>
    <col min="5" max="5" width="10.7109375" style="65" customWidth="1"/>
    <col min="6" max="6" width="19.5703125" style="2" bestFit="1" customWidth="1"/>
    <col min="7" max="7" width="19.140625" style="2" bestFit="1" customWidth="1"/>
    <col min="8" max="8" width="15.7109375" style="2" customWidth="1"/>
    <col min="9" max="9" width="70.7109375" style="4" customWidth="1"/>
    <col min="10" max="21" width="9.140625" style="4"/>
    <col min="22" max="16384" width="9.140625" style="5"/>
  </cols>
  <sheetData>
    <row r="1" spans="1:9" ht="41.25" customHeight="1" x14ac:dyDescent="0.2">
      <c r="A1" s="86" t="s">
        <v>369</v>
      </c>
      <c r="B1" s="86"/>
      <c r="C1" s="86"/>
      <c r="D1" s="86"/>
      <c r="E1" s="86"/>
      <c r="F1" s="86"/>
      <c r="G1" s="86"/>
      <c r="H1" s="86"/>
      <c r="I1" s="86"/>
    </row>
    <row r="2" spans="1:9" ht="14.25" customHeight="1" x14ac:dyDescent="0.2">
      <c r="A2" s="86"/>
      <c r="B2" s="86"/>
      <c r="C2" s="86"/>
      <c r="D2" s="86"/>
      <c r="E2" s="86"/>
      <c r="F2" s="86"/>
      <c r="G2" s="86"/>
      <c r="H2" s="86"/>
      <c r="I2" s="86"/>
    </row>
    <row r="3" spans="1:9" ht="47.25" customHeight="1" x14ac:dyDescent="0.2">
      <c r="A3" s="86"/>
      <c r="B3" s="86"/>
      <c r="C3" s="86"/>
      <c r="D3" s="86"/>
      <c r="E3" s="86"/>
      <c r="F3" s="86"/>
      <c r="G3" s="86"/>
      <c r="H3" s="86"/>
      <c r="I3" s="86"/>
    </row>
    <row r="4" spans="1:9" ht="26.25" customHeight="1" x14ac:dyDescent="0.2">
      <c r="A4" s="86"/>
      <c r="B4" s="86"/>
      <c r="C4" s="86"/>
      <c r="D4" s="86"/>
      <c r="E4" s="86"/>
      <c r="F4" s="86"/>
      <c r="G4" s="86"/>
      <c r="H4" s="86"/>
      <c r="I4" s="86"/>
    </row>
    <row r="5" spans="1:9" x14ac:dyDescent="0.2">
      <c r="A5" s="85" t="s">
        <v>391</v>
      </c>
      <c r="B5" s="85"/>
      <c r="C5" s="85"/>
      <c r="D5" s="85"/>
      <c r="E5" s="85"/>
      <c r="F5" s="85"/>
      <c r="G5" s="85"/>
      <c r="H5" s="85"/>
      <c r="I5" s="85"/>
    </row>
    <row r="6" spans="1:9" x14ac:dyDescent="0.2">
      <c r="A6" s="85"/>
      <c r="B6" s="85"/>
      <c r="C6" s="85"/>
      <c r="D6" s="85"/>
      <c r="E6" s="85"/>
      <c r="F6" s="85"/>
      <c r="G6" s="85"/>
      <c r="H6" s="85"/>
      <c r="I6" s="85"/>
    </row>
    <row r="7" spans="1:9" x14ac:dyDescent="0.2">
      <c r="A7" s="85"/>
      <c r="B7" s="85"/>
      <c r="C7" s="85"/>
      <c r="D7" s="85"/>
      <c r="E7" s="85"/>
      <c r="F7" s="85"/>
      <c r="G7" s="85"/>
      <c r="H7" s="85"/>
      <c r="I7" s="85"/>
    </row>
    <row r="8" spans="1:9" ht="16.5" customHeight="1" x14ac:dyDescent="0.2">
      <c r="A8" s="85"/>
      <c r="B8" s="85"/>
      <c r="C8" s="85"/>
      <c r="D8" s="85"/>
      <c r="E8" s="85"/>
      <c r="F8" s="85"/>
      <c r="G8" s="85"/>
      <c r="H8" s="85"/>
      <c r="I8" s="85"/>
    </row>
    <row r="9" spans="1:9" ht="15" thickBot="1" x14ac:dyDescent="0.25">
      <c r="A9" s="85"/>
      <c r="B9" s="85"/>
      <c r="C9" s="85"/>
      <c r="D9" s="85"/>
      <c r="E9" s="85"/>
      <c r="F9" s="85"/>
      <c r="G9" s="85"/>
      <c r="H9" s="85"/>
      <c r="I9" s="85"/>
    </row>
    <row r="10" spans="1:9" ht="16.5" thickBot="1" x14ac:dyDescent="0.25">
      <c r="A10" s="24" t="s">
        <v>335</v>
      </c>
      <c r="B10" s="25">
        <v>0</v>
      </c>
    </row>
    <row r="11" spans="1:9" ht="26.25" x14ac:dyDescent="0.2">
      <c r="C11" s="70"/>
      <c r="D11" s="17"/>
      <c r="E11" s="17"/>
      <c r="F11" s="17"/>
      <c r="G11" s="17"/>
      <c r="H11" s="17"/>
      <c r="I11" s="17"/>
    </row>
    <row r="12" spans="1:9" s="4" customFormat="1" ht="18" customHeight="1" x14ac:dyDescent="0.25">
      <c r="A12" s="19" t="s">
        <v>0</v>
      </c>
      <c r="B12" s="20">
        <f>SUM(H19:H37)</f>
        <v>52238.42</v>
      </c>
      <c r="C12" s="3"/>
      <c r="D12" s="3"/>
      <c r="E12" s="65"/>
      <c r="F12" s="2"/>
      <c r="G12" s="2"/>
      <c r="H12" s="2"/>
    </row>
    <row r="13" spans="1:9" s="12" customFormat="1" ht="15" x14ac:dyDescent="0.25">
      <c r="A13" s="90" t="s">
        <v>371</v>
      </c>
      <c r="B13" s="90"/>
      <c r="C13" s="3"/>
      <c r="D13" s="3"/>
      <c r="E13" s="65"/>
      <c r="F13" s="2"/>
      <c r="G13" s="2"/>
      <c r="H13" s="2"/>
      <c r="I13" s="4"/>
    </row>
    <row r="14" spans="1:9" s="12" customFormat="1" ht="15.75" x14ac:dyDescent="0.25">
      <c r="A14" s="28" t="s">
        <v>336</v>
      </c>
      <c r="B14" s="29">
        <f>SUM(H19:H25)</f>
        <v>20467.939999999995</v>
      </c>
      <c r="C14" s="3"/>
      <c r="D14" s="3"/>
      <c r="E14" s="65"/>
      <c r="F14" s="2"/>
      <c r="G14" s="2"/>
      <c r="H14" s="2"/>
      <c r="I14" s="4"/>
    </row>
    <row r="15" spans="1:9" s="12" customFormat="1" ht="15.75" x14ac:dyDescent="0.25">
      <c r="A15" s="30" t="s">
        <v>337</v>
      </c>
      <c r="B15" s="31">
        <f>SUM(H26:H37)</f>
        <v>31770.480000000003</v>
      </c>
      <c r="C15" s="3"/>
      <c r="D15" s="3"/>
      <c r="E15" s="65"/>
      <c r="F15" s="2"/>
      <c r="G15" s="2"/>
      <c r="H15" s="2"/>
      <c r="I15" s="4"/>
    </row>
    <row r="16" spans="1:9" s="12" customFormat="1" ht="15.75" x14ac:dyDescent="0.25">
      <c r="A16" s="26"/>
      <c r="B16" s="27"/>
      <c r="C16" s="3"/>
      <c r="D16" s="3"/>
      <c r="E16" s="65"/>
      <c r="F16" s="2"/>
      <c r="G16" s="2"/>
      <c r="H16" s="2"/>
      <c r="I16" s="4"/>
    </row>
    <row r="17" spans="1:9" s="12" customFormat="1" x14ac:dyDescent="0.2">
      <c r="A17" s="5"/>
      <c r="B17" s="3"/>
      <c r="C17" s="3"/>
      <c r="D17" s="3"/>
      <c r="E17" s="65"/>
      <c r="F17" s="2"/>
      <c r="G17" s="2"/>
      <c r="H17" s="2"/>
      <c r="I17" s="4"/>
    </row>
    <row r="18" spans="1:9" s="12" customFormat="1" ht="31.5" x14ac:dyDescent="0.25">
      <c r="A18" s="21" t="s">
        <v>338</v>
      </c>
      <c r="B18" s="21" t="s">
        <v>1</v>
      </c>
      <c r="C18" s="73" t="s">
        <v>2</v>
      </c>
      <c r="D18" s="21" t="s">
        <v>3</v>
      </c>
      <c r="E18" s="74" t="s">
        <v>4</v>
      </c>
      <c r="F18" s="23" t="s">
        <v>5</v>
      </c>
      <c r="G18" s="23" t="s">
        <v>6</v>
      </c>
      <c r="H18" s="23" t="s">
        <v>7</v>
      </c>
      <c r="I18" s="23" t="s">
        <v>8</v>
      </c>
    </row>
    <row r="19" spans="1:9" ht="156" x14ac:dyDescent="0.25">
      <c r="A19" s="48" t="s">
        <v>361</v>
      </c>
      <c r="B19" s="8" t="s">
        <v>392</v>
      </c>
      <c r="C19" s="7" t="s">
        <v>393</v>
      </c>
      <c r="D19" s="75" t="s">
        <v>500</v>
      </c>
      <c r="E19" s="9">
        <v>12</v>
      </c>
      <c r="F19" s="10">
        <v>155</v>
      </c>
      <c r="G19" s="10">
        <f t="shared" ref="G19:G37" si="0">F19*1.22</f>
        <v>189.1</v>
      </c>
      <c r="H19" s="10">
        <f t="shared" ref="H19:H29" si="1">E19*G19</f>
        <v>2269.1999999999998</v>
      </c>
      <c r="I19" s="38" t="s">
        <v>380</v>
      </c>
    </row>
    <row r="20" spans="1:9" ht="96" x14ac:dyDescent="0.25">
      <c r="A20" s="48" t="s">
        <v>361</v>
      </c>
      <c r="B20" s="8" t="s">
        <v>394</v>
      </c>
      <c r="C20" s="7" t="s">
        <v>395</v>
      </c>
      <c r="D20" s="75" t="s">
        <v>501</v>
      </c>
      <c r="E20" s="9">
        <v>12</v>
      </c>
      <c r="F20" s="10">
        <v>78.75</v>
      </c>
      <c r="G20" s="10">
        <f t="shared" si="0"/>
        <v>96.075000000000003</v>
      </c>
      <c r="H20" s="10">
        <f t="shared" si="1"/>
        <v>1152.9000000000001</v>
      </c>
      <c r="I20" s="38" t="s">
        <v>380</v>
      </c>
    </row>
    <row r="21" spans="1:9" s="12" customFormat="1" ht="48" x14ac:dyDescent="0.25">
      <c r="A21" s="48" t="s">
        <v>361</v>
      </c>
      <c r="B21" s="50" t="s">
        <v>396</v>
      </c>
      <c r="C21" s="50" t="s">
        <v>397</v>
      </c>
      <c r="D21" s="93" t="s">
        <v>398</v>
      </c>
      <c r="E21" s="50">
        <v>12</v>
      </c>
      <c r="F21" s="51">
        <v>940</v>
      </c>
      <c r="G21" s="10">
        <f t="shared" si="0"/>
        <v>1146.8</v>
      </c>
      <c r="H21" s="10">
        <f t="shared" si="1"/>
        <v>13761.599999999999</v>
      </c>
      <c r="I21" s="38" t="s">
        <v>380</v>
      </c>
    </row>
    <row r="22" spans="1:9" s="12" customFormat="1" ht="36" x14ac:dyDescent="0.25">
      <c r="A22" s="48" t="s">
        <v>361</v>
      </c>
      <c r="B22" s="49" t="s">
        <v>362</v>
      </c>
      <c r="C22" s="49" t="s">
        <v>363</v>
      </c>
      <c r="D22" s="93" t="s">
        <v>364</v>
      </c>
      <c r="E22" s="50">
        <v>2</v>
      </c>
      <c r="F22" s="51">
        <v>468</v>
      </c>
      <c r="G22" s="10">
        <f t="shared" si="0"/>
        <v>570.96</v>
      </c>
      <c r="H22" s="10">
        <f t="shared" si="1"/>
        <v>1141.92</v>
      </c>
      <c r="I22" s="38" t="s">
        <v>380</v>
      </c>
    </row>
    <row r="23" spans="1:9" s="12" customFormat="1" ht="60" x14ac:dyDescent="0.25">
      <c r="A23" s="48" t="s">
        <v>361</v>
      </c>
      <c r="B23" s="7" t="s">
        <v>365</v>
      </c>
      <c r="C23" s="7" t="s">
        <v>366</v>
      </c>
      <c r="D23" s="16" t="s">
        <v>367</v>
      </c>
      <c r="E23" s="9">
        <v>2</v>
      </c>
      <c r="F23" s="10">
        <v>690</v>
      </c>
      <c r="G23" s="10">
        <f t="shared" si="0"/>
        <v>841.8</v>
      </c>
      <c r="H23" s="10">
        <f t="shared" si="1"/>
        <v>1683.6</v>
      </c>
      <c r="I23" s="38" t="s">
        <v>380</v>
      </c>
    </row>
    <row r="24" spans="1:9" s="12" customFormat="1" ht="90" customHeight="1" x14ac:dyDescent="0.25">
      <c r="A24" s="48" t="s">
        <v>361</v>
      </c>
      <c r="B24" s="50" t="s">
        <v>384</v>
      </c>
      <c r="C24" s="50" t="s">
        <v>385</v>
      </c>
      <c r="D24" s="93" t="s">
        <v>386</v>
      </c>
      <c r="E24" s="50">
        <v>1</v>
      </c>
      <c r="F24" s="51">
        <v>75</v>
      </c>
      <c r="G24" s="10">
        <f t="shared" si="0"/>
        <v>91.5</v>
      </c>
      <c r="H24" s="10">
        <f t="shared" si="1"/>
        <v>91.5</v>
      </c>
      <c r="I24" s="38" t="s">
        <v>380</v>
      </c>
    </row>
    <row r="25" spans="1:9" s="12" customFormat="1" ht="64.5" customHeight="1" x14ac:dyDescent="0.25">
      <c r="A25" s="67" t="s">
        <v>361</v>
      </c>
      <c r="B25" s="50" t="s">
        <v>399</v>
      </c>
      <c r="C25" s="50" t="s">
        <v>400</v>
      </c>
      <c r="D25" s="93" t="s">
        <v>401</v>
      </c>
      <c r="E25" s="50">
        <v>1</v>
      </c>
      <c r="F25" s="51">
        <v>301</v>
      </c>
      <c r="G25" s="10">
        <f t="shared" si="0"/>
        <v>367.21999999999997</v>
      </c>
      <c r="H25" s="10">
        <f t="shared" si="1"/>
        <v>367.21999999999997</v>
      </c>
      <c r="I25" s="38" t="s">
        <v>380</v>
      </c>
    </row>
    <row r="26" spans="1:9" s="12" customFormat="1" ht="81.75" customHeight="1" x14ac:dyDescent="0.25">
      <c r="A26" s="47" t="s">
        <v>339</v>
      </c>
      <c r="B26" s="7" t="s">
        <v>64</v>
      </c>
      <c r="C26" s="7" t="s">
        <v>65</v>
      </c>
      <c r="D26" s="16" t="s">
        <v>66</v>
      </c>
      <c r="E26" s="9">
        <v>1</v>
      </c>
      <c r="F26" s="10">
        <v>766</v>
      </c>
      <c r="G26" s="10">
        <f t="shared" si="0"/>
        <v>934.52</v>
      </c>
      <c r="H26" s="10">
        <f t="shared" si="1"/>
        <v>934.52</v>
      </c>
      <c r="I26" s="38" t="s">
        <v>380</v>
      </c>
    </row>
    <row r="27" spans="1:9" s="12" customFormat="1" ht="84" x14ac:dyDescent="0.25">
      <c r="A27" s="32" t="s">
        <v>339</v>
      </c>
      <c r="B27" s="7" t="s">
        <v>49</v>
      </c>
      <c r="C27" s="7" t="s">
        <v>50</v>
      </c>
      <c r="D27" s="16" t="s">
        <v>51</v>
      </c>
      <c r="E27" s="9">
        <v>1</v>
      </c>
      <c r="F27" s="10">
        <v>760</v>
      </c>
      <c r="G27" s="10">
        <f t="shared" si="0"/>
        <v>927.19999999999993</v>
      </c>
      <c r="H27" s="10">
        <f t="shared" si="1"/>
        <v>927.19999999999993</v>
      </c>
      <c r="I27" s="38" t="s">
        <v>380</v>
      </c>
    </row>
    <row r="28" spans="1:9" s="12" customFormat="1" ht="30" x14ac:dyDescent="0.25">
      <c r="A28" s="32" t="s">
        <v>339</v>
      </c>
      <c r="B28" s="7" t="s">
        <v>341</v>
      </c>
      <c r="C28" s="7" t="s">
        <v>342</v>
      </c>
      <c r="D28" s="16" t="s">
        <v>381</v>
      </c>
      <c r="E28" s="9">
        <v>1</v>
      </c>
      <c r="F28" s="10">
        <v>576</v>
      </c>
      <c r="G28" s="10">
        <f t="shared" si="0"/>
        <v>702.72</v>
      </c>
      <c r="H28" s="10">
        <f t="shared" si="1"/>
        <v>702.72</v>
      </c>
      <c r="I28" s="38" t="s">
        <v>380</v>
      </c>
    </row>
    <row r="29" spans="1:9" s="12" customFormat="1" ht="90" customHeight="1" x14ac:dyDescent="0.25">
      <c r="A29" s="32" t="s">
        <v>339</v>
      </c>
      <c r="B29" s="8" t="s">
        <v>52</v>
      </c>
      <c r="C29" s="7" t="s">
        <v>53</v>
      </c>
      <c r="D29" s="16" t="s">
        <v>54</v>
      </c>
      <c r="E29" s="9">
        <v>1</v>
      </c>
      <c r="F29" s="10">
        <v>1650</v>
      </c>
      <c r="G29" s="10">
        <f t="shared" si="0"/>
        <v>2013</v>
      </c>
      <c r="H29" s="10">
        <f t="shared" si="1"/>
        <v>2013</v>
      </c>
      <c r="I29" s="38" t="s">
        <v>380</v>
      </c>
    </row>
    <row r="30" spans="1:9" s="12" customFormat="1" ht="36" x14ac:dyDescent="0.25">
      <c r="A30" s="36" t="s">
        <v>344</v>
      </c>
      <c r="B30" s="14" t="s">
        <v>345</v>
      </c>
      <c r="C30" s="7" t="s">
        <v>346</v>
      </c>
      <c r="D30" s="16" t="s">
        <v>347</v>
      </c>
      <c r="E30" s="9">
        <v>1</v>
      </c>
      <c r="F30" s="37">
        <v>70</v>
      </c>
      <c r="G30" s="10">
        <f t="shared" si="0"/>
        <v>85.399999999999991</v>
      </c>
      <c r="H30" s="10">
        <f>F30*E30</f>
        <v>70</v>
      </c>
      <c r="I30" s="38" t="s">
        <v>348</v>
      </c>
    </row>
    <row r="31" spans="1:9" s="4" customFormat="1" ht="46.5" customHeight="1" x14ac:dyDescent="0.25">
      <c r="A31" s="32" t="s">
        <v>339</v>
      </c>
      <c r="B31" s="7" t="s">
        <v>300</v>
      </c>
      <c r="C31" s="7" t="s">
        <v>298</v>
      </c>
      <c r="D31" s="16" t="s">
        <v>301</v>
      </c>
      <c r="E31" s="9">
        <v>24</v>
      </c>
      <c r="F31" s="10">
        <v>348</v>
      </c>
      <c r="G31" s="10">
        <f t="shared" si="0"/>
        <v>424.56</v>
      </c>
      <c r="H31" s="10">
        <f t="shared" ref="H31:H37" si="2">E31*G31</f>
        <v>10189.44</v>
      </c>
      <c r="I31" s="38" t="s">
        <v>380</v>
      </c>
    </row>
    <row r="32" spans="1:9" ht="60.75" x14ac:dyDescent="0.25">
      <c r="A32" s="32" t="s">
        <v>339</v>
      </c>
      <c r="B32" s="39" t="s">
        <v>349</v>
      </c>
      <c r="C32" s="71" t="s">
        <v>350</v>
      </c>
      <c r="D32" s="94" t="s">
        <v>351</v>
      </c>
      <c r="E32" s="76">
        <v>25</v>
      </c>
      <c r="F32" s="42">
        <v>25</v>
      </c>
      <c r="G32" s="10">
        <f t="shared" si="0"/>
        <v>30.5</v>
      </c>
      <c r="H32" s="10">
        <f t="shared" si="2"/>
        <v>762.5</v>
      </c>
      <c r="I32" s="38" t="s">
        <v>380</v>
      </c>
    </row>
    <row r="33" spans="1:9" ht="48.75" x14ac:dyDescent="0.25">
      <c r="A33" s="32" t="s">
        <v>339</v>
      </c>
      <c r="B33" s="68" t="s">
        <v>355</v>
      </c>
      <c r="C33" s="72" t="s">
        <v>356</v>
      </c>
      <c r="D33" s="97" t="s">
        <v>357</v>
      </c>
      <c r="E33" s="76">
        <v>25</v>
      </c>
      <c r="F33" s="42">
        <v>27</v>
      </c>
      <c r="G33" s="10">
        <f t="shared" si="0"/>
        <v>32.94</v>
      </c>
      <c r="H33" s="10">
        <f t="shared" si="2"/>
        <v>823.5</v>
      </c>
      <c r="I33" s="38" t="s">
        <v>380</v>
      </c>
    </row>
    <row r="34" spans="1:9" ht="42.75" customHeight="1" x14ac:dyDescent="0.25">
      <c r="A34" s="32" t="s">
        <v>339</v>
      </c>
      <c r="B34" s="7" t="s">
        <v>302</v>
      </c>
      <c r="C34" s="7" t="s">
        <v>303</v>
      </c>
      <c r="D34" s="16" t="s">
        <v>304</v>
      </c>
      <c r="E34" s="9">
        <v>25</v>
      </c>
      <c r="F34" s="10">
        <v>363</v>
      </c>
      <c r="G34" s="10">
        <f t="shared" si="0"/>
        <v>442.86</v>
      </c>
      <c r="H34" s="10">
        <f t="shared" si="2"/>
        <v>11071.5</v>
      </c>
      <c r="I34" s="38" t="s">
        <v>380</v>
      </c>
    </row>
    <row r="35" spans="1:9" ht="42.75" customHeight="1" x14ac:dyDescent="0.25">
      <c r="A35" s="32" t="s">
        <v>339</v>
      </c>
      <c r="B35" s="7" t="s">
        <v>305</v>
      </c>
      <c r="C35" s="7" t="s">
        <v>306</v>
      </c>
      <c r="D35" s="16" t="s">
        <v>307</v>
      </c>
      <c r="E35" s="9">
        <v>1</v>
      </c>
      <c r="F35" s="10">
        <v>176</v>
      </c>
      <c r="G35" s="10">
        <f t="shared" si="0"/>
        <v>214.72</v>
      </c>
      <c r="H35" s="10">
        <f t="shared" si="2"/>
        <v>214.72</v>
      </c>
      <c r="I35" s="38" t="s">
        <v>380</v>
      </c>
    </row>
    <row r="36" spans="1:9" ht="15" x14ac:dyDescent="0.25">
      <c r="A36" s="32" t="s">
        <v>339</v>
      </c>
      <c r="B36" s="12" t="s">
        <v>402</v>
      </c>
      <c r="C36" s="7" t="s">
        <v>403</v>
      </c>
      <c r="D36" s="16" t="s">
        <v>402</v>
      </c>
      <c r="E36" s="9">
        <v>1</v>
      </c>
      <c r="F36" s="10">
        <v>104</v>
      </c>
      <c r="G36" s="10">
        <f t="shared" si="0"/>
        <v>126.88</v>
      </c>
      <c r="H36" s="10">
        <f t="shared" si="2"/>
        <v>126.88</v>
      </c>
      <c r="I36" s="38" t="s">
        <v>380</v>
      </c>
    </row>
    <row r="37" spans="1:9" ht="78.75" customHeight="1" x14ac:dyDescent="0.25">
      <c r="A37" s="32" t="s">
        <v>339</v>
      </c>
      <c r="B37" s="7" t="s">
        <v>308</v>
      </c>
      <c r="C37" s="7" t="s">
        <v>309</v>
      </c>
      <c r="D37" s="16" t="s">
        <v>310</v>
      </c>
      <c r="E37" s="9">
        <v>25</v>
      </c>
      <c r="F37" s="10">
        <v>129</v>
      </c>
      <c r="G37" s="10">
        <f t="shared" si="0"/>
        <v>157.38</v>
      </c>
      <c r="H37" s="10">
        <f t="shared" si="2"/>
        <v>3934.5</v>
      </c>
      <c r="I37" s="38" t="s">
        <v>380</v>
      </c>
    </row>
    <row r="38" spans="1:9" ht="15" x14ac:dyDescent="0.25"/>
  </sheetData>
  <mergeCells count="3">
    <mergeCell ref="A13:B13"/>
    <mergeCell ref="A5:I9"/>
    <mergeCell ref="A1:I4"/>
  </mergeCells>
  <conditionalFormatting sqref="B15:B16">
    <cfRule type="cellIs" dxfId="8" priority="1" operator="lessThan">
      <formula>#REF!</formula>
    </cfRule>
  </conditionalFormatting>
  <conditionalFormatting sqref="B14">
    <cfRule type="cellIs" dxfId="7" priority="2" operator="greaterThan">
      <formula>#REF!</formula>
    </cfRule>
    <cfRule type="cellIs" dxfId="6" priority="3" operator="greaterThan">
      <formula>(H26+#REF!+#REF!+#REF!+#REF!)&gt;(B10*20/100)</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B4955-ED90-440C-BD61-C6EF4631856D}">
  <dimension ref="A1:U39"/>
  <sheetViews>
    <sheetView zoomScale="70" zoomScaleNormal="70" workbookViewId="0">
      <selection activeCell="D18" sqref="D18"/>
    </sheetView>
  </sheetViews>
  <sheetFormatPr defaultColWidth="9.140625" defaultRowHeight="14.25" x14ac:dyDescent="0.25"/>
  <cols>
    <col min="1" max="1" width="37.42578125" style="5" customWidth="1"/>
    <col min="2" max="2" width="32.7109375" style="3" customWidth="1"/>
    <col min="3" max="3" width="25.7109375" style="3" customWidth="1"/>
    <col min="4" max="4" width="100.7109375" style="3" customWidth="1"/>
    <col min="5" max="5" width="10.7109375" style="1" customWidth="1"/>
    <col min="6" max="6" width="19.5703125" style="2" bestFit="1" customWidth="1"/>
    <col min="7" max="7" width="19.140625" style="2" bestFit="1" customWidth="1"/>
    <col min="8" max="8" width="15.7109375" style="2" customWidth="1"/>
    <col min="9" max="9" width="70.7109375" style="4" customWidth="1"/>
    <col min="10" max="21" width="9.140625" style="4"/>
    <col min="22" max="16384" width="9.140625" style="5"/>
  </cols>
  <sheetData>
    <row r="1" spans="1:21" ht="75" customHeight="1" x14ac:dyDescent="0.2">
      <c r="A1" s="86" t="s">
        <v>369</v>
      </c>
      <c r="B1" s="86"/>
      <c r="C1" s="86"/>
      <c r="D1" s="86"/>
      <c r="E1" s="86"/>
      <c r="F1" s="86"/>
      <c r="G1" s="86"/>
      <c r="H1" s="86"/>
      <c r="I1" s="86"/>
    </row>
    <row r="2" spans="1:21" ht="75" customHeight="1" x14ac:dyDescent="0.25">
      <c r="A2" s="86"/>
      <c r="B2" s="86"/>
      <c r="C2" s="86"/>
      <c r="D2" s="86"/>
      <c r="E2" s="86"/>
      <c r="F2" s="86"/>
      <c r="G2" s="86"/>
      <c r="H2" s="86"/>
      <c r="I2" s="86"/>
    </row>
    <row r="3" spans="1:21" ht="9.75" customHeight="1" x14ac:dyDescent="0.25">
      <c r="A3" s="85" t="s">
        <v>404</v>
      </c>
      <c r="B3" s="85"/>
      <c r="C3" s="85"/>
      <c r="D3" s="85"/>
      <c r="E3" s="85"/>
      <c r="F3" s="85"/>
      <c r="G3" s="85"/>
      <c r="H3" s="85"/>
      <c r="I3" s="85"/>
    </row>
    <row r="4" spans="1:21" ht="15" x14ac:dyDescent="0.25">
      <c r="A4" s="85"/>
      <c r="B4" s="85"/>
      <c r="C4" s="85"/>
      <c r="D4" s="85"/>
      <c r="E4" s="85"/>
      <c r="F4" s="85"/>
      <c r="G4" s="85"/>
      <c r="H4" s="85"/>
      <c r="I4" s="85"/>
    </row>
    <row r="5" spans="1:21" ht="12" customHeight="1" x14ac:dyDescent="0.25">
      <c r="A5" s="85"/>
      <c r="B5" s="85"/>
      <c r="C5" s="85"/>
      <c r="D5" s="85"/>
      <c r="E5" s="85"/>
      <c r="F5" s="85"/>
      <c r="G5" s="85"/>
      <c r="H5" s="85"/>
      <c r="I5" s="85"/>
    </row>
    <row r="6" spans="1:21" ht="15" x14ac:dyDescent="0.25">
      <c r="A6" s="85"/>
      <c r="B6" s="85"/>
      <c r="C6" s="85"/>
      <c r="D6" s="85"/>
      <c r="E6" s="85"/>
      <c r="F6" s="85"/>
      <c r="G6" s="85"/>
      <c r="H6" s="85"/>
      <c r="I6" s="85"/>
    </row>
    <row r="7" spans="1:21" ht="15.75" thickBot="1" x14ac:dyDescent="0.3">
      <c r="A7" s="85"/>
      <c r="B7" s="85"/>
      <c r="C7" s="85"/>
      <c r="D7" s="85"/>
      <c r="E7" s="85"/>
      <c r="F7" s="85"/>
      <c r="G7" s="85"/>
      <c r="H7" s="85"/>
      <c r="I7" s="85"/>
    </row>
    <row r="8" spans="1:21" ht="32.25" thickBot="1" x14ac:dyDescent="0.3">
      <c r="A8" s="24" t="s">
        <v>335</v>
      </c>
      <c r="B8" s="25">
        <v>0</v>
      </c>
    </row>
    <row r="9" spans="1:21" ht="26.25" x14ac:dyDescent="0.25">
      <c r="C9" s="17"/>
      <c r="D9" s="17"/>
      <c r="E9" s="17"/>
      <c r="F9" s="17"/>
      <c r="G9" s="17"/>
      <c r="H9" s="17"/>
      <c r="I9" s="17"/>
    </row>
    <row r="10" spans="1:21" ht="15.75" x14ac:dyDescent="0.25">
      <c r="A10" s="19" t="s">
        <v>0</v>
      </c>
      <c r="B10" s="20">
        <f>SUM(H17:H35)</f>
        <v>80979.179999999993</v>
      </c>
    </row>
    <row r="11" spans="1:21" ht="87" customHeight="1" x14ac:dyDescent="0.25">
      <c r="A11" s="87" t="s">
        <v>371</v>
      </c>
      <c r="B11" s="87"/>
    </row>
    <row r="12" spans="1:21" s="4" customFormat="1" ht="15.75" x14ac:dyDescent="0.25">
      <c r="A12" s="28" t="s">
        <v>336</v>
      </c>
      <c r="B12" s="29">
        <f>SUM(H17:H22)</f>
        <v>30758.639999999999</v>
      </c>
      <c r="C12" s="3"/>
      <c r="D12" s="3"/>
      <c r="E12" s="1"/>
      <c r="F12" s="2"/>
      <c r="G12" s="2"/>
      <c r="H12" s="2"/>
    </row>
    <row r="13" spans="1:21" s="12" customFormat="1" ht="15.75" x14ac:dyDescent="0.25">
      <c r="A13" s="30" t="s">
        <v>337</v>
      </c>
      <c r="B13" s="31">
        <f>SUM(H23:H36)</f>
        <v>57306.30000000001</v>
      </c>
      <c r="C13" s="3"/>
      <c r="D13" s="3"/>
      <c r="E13" s="1"/>
      <c r="F13" s="2"/>
      <c r="G13" s="2"/>
      <c r="H13" s="2"/>
      <c r="I13" s="4"/>
    </row>
    <row r="14" spans="1:21" s="12" customFormat="1" ht="15" x14ac:dyDescent="0.25">
      <c r="A14" s="5"/>
      <c r="B14" s="3"/>
      <c r="C14" s="3"/>
      <c r="D14" s="3"/>
      <c r="E14" s="1"/>
      <c r="F14" s="2"/>
      <c r="G14" s="2"/>
      <c r="H14" s="2"/>
      <c r="I14" s="4"/>
    </row>
    <row r="15" spans="1:21" s="12" customFormat="1" ht="79.900000000000006" customHeight="1" x14ac:dyDescent="0.25">
      <c r="A15" s="5"/>
      <c r="B15" s="3"/>
      <c r="C15" s="3"/>
      <c r="D15" s="3"/>
      <c r="E15" s="1"/>
      <c r="F15" s="2"/>
      <c r="G15" s="2"/>
      <c r="H15" s="2"/>
      <c r="I15" s="4"/>
      <c r="U15" s="4"/>
    </row>
    <row r="16" spans="1:21" s="12" customFormat="1" ht="31.5" x14ac:dyDescent="0.25">
      <c r="A16" s="21" t="s">
        <v>405</v>
      </c>
      <c r="B16" s="21" t="s">
        <v>1</v>
      </c>
      <c r="C16" s="21" t="s">
        <v>2</v>
      </c>
      <c r="D16" s="21" t="s">
        <v>3</v>
      </c>
      <c r="E16" s="22" t="s">
        <v>4</v>
      </c>
      <c r="F16" s="23" t="s">
        <v>5</v>
      </c>
      <c r="G16" s="23" t="s">
        <v>6</v>
      </c>
      <c r="H16" s="23" t="s">
        <v>7</v>
      </c>
      <c r="I16" s="23" t="s">
        <v>8</v>
      </c>
      <c r="U16" s="4"/>
    </row>
    <row r="17" spans="1:9" s="12" customFormat="1" ht="48" x14ac:dyDescent="0.25">
      <c r="A17" s="48" t="s">
        <v>361</v>
      </c>
      <c r="B17" s="33" t="s">
        <v>314</v>
      </c>
      <c r="C17" s="14" t="s">
        <v>315</v>
      </c>
      <c r="D17" s="15" t="s">
        <v>316</v>
      </c>
      <c r="E17" s="9">
        <v>24</v>
      </c>
      <c r="F17" s="10">
        <v>612</v>
      </c>
      <c r="G17" s="10">
        <f t="shared" ref="G17:G32" si="0">F17*1.22</f>
        <v>746.64</v>
      </c>
      <c r="H17" s="10">
        <f t="shared" ref="H17:H32" si="1">E17*G17</f>
        <v>17919.36</v>
      </c>
      <c r="I17" s="38" t="s">
        <v>380</v>
      </c>
    </row>
    <row r="18" spans="1:9" s="12" customFormat="1" ht="72" x14ac:dyDescent="0.25">
      <c r="A18" s="48" t="s">
        <v>361</v>
      </c>
      <c r="B18" s="35" t="s">
        <v>317</v>
      </c>
      <c r="C18" s="14" t="s">
        <v>318</v>
      </c>
      <c r="D18" s="15" t="s">
        <v>319</v>
      </c>
      <c r="E18" s="9">
        <v>2</v>
      </c>
      <c r="F18" s="10">
        <v>2662</v>
      </c>
      <c r="G18" s="10">
        <f t="shared" si="0"/>
        <v>3247.64</v>
      </c>
      <c r="H18" s="10">
        <f t="shared" si="1"/>
        <v>6495.28</v>
      </c>
      <c r="I18" s="38" t="s">
        <v>380</v>
      </c>
    </row>
    <row r="19" spans="1:9" s="12" customFormat="1" ht="72" x14ac:dyDescent="0.25">
      <c r="A19" s="48" t="s">
        <v>361</v>
      </c>
      <c r="B19" s="35" t="s">
        <v>72</v>
      </c>
      <c r="C19" s="14" t="s">
        <v>73</v>
      </c>
      <c r="D19" s="15" t="s">
        <v>74</v>
      </c>
      <c r="E19" s="9">
        <v>24</v>
      </c>
      <c r="F19" s="10">
        <v>162</v>
      </c>
      <c r="G19" s="10">
        <f t="shared" si="0"/>
        <v>197.64</v>
      </c>
      <c r="H19" s="10">
        <f t="shared" si="1"/>
        <v>4743.3599999999997</v>
      </c>
      <c r="I19" s="38" t="s">
        <v>380</v>
      </c>
    </row>
    <row r="20" spans="1:9" s="12" customFormat="1" ht="72" x14ac:dyDescent="0.25">
      <c r="A20" s="48" t="s">
        <v>361</v>
      </c>
      <c r="B20" s="50" t="s">
        <v>384</v>
      </c>
      <c r="C20" s="50" t="s">
        <v>385</v>
      </c>
      <c r="D20" s="96" t="s">
        <v>386</v>
      </c>
      <c r="E20" s="50">
        <v>1</v>
      </c>
      <c r="F20" s="51">
        <v>75</v>
      </c>
      <c r="G20" s="10">
        <f t="shared" si="0"/>
        <v>91.5</v>
      </c>
      <c r="H20" s="10">
        <f t="shared" si="1"/>
        <v>91.5</v>
      </c>
      <c r="I20" s="38" t="s">
        <v>380</v>
      </c>
    </row>
    <row r="21" spans="1:9" s="12" customFormat="1" ht="60" x14ac:dyDescent="0.25">
      <c r="A21" s="48" t="s">
        <v>361</v>
      </c>
      <c r="B21" s="50" t="s">
        <v>399</v>
      </c>
      <c r="C21" s="50" t="s">
        <v>400</v>
      </c>
      <c r="D21" s="96" t="s">
        <v>401</v>
      </c>
      <c r="E21" s="50">
        <v>1</v>
      </c>
      <c r="F21" s="51">
        <v>301</v>
      </c>
      <c r="G21" s="10">
        <f t="shared" si="0"/>
        <v>367.21999999999997</v>
      </c>
      <c r="H21" s="10">
        <f t="shared" si="1"/>
        <v>367.21999999999997</v>
      </c>
      <c r="I21" s="38" t="s">
        <v>380</v>
      </c>
    </row>
    <row r="22" spans="1:9" s="4" customFormat="1" ht="36" x14ac:dyDescent="0.25">
      <c r="A22" s="48" t="s">
        <v>361</v>
      </c>
      <c r="B22" s="49" t="s">
        <v>362</v>
      </c>
      <c r="C22" s="49" t="s">
        <v>363</v>
      </c>
      <c r="D22" s="96" t="s">
        <v>364</v>
      </c>
      <c r="E22" s="50">
        <v>2</v>
      </c>
      <c r="F22" s="51">
        <v>468</v>
      </c>
      <c r="G22" s="10">
        <f t="shared" si="0"/>
        <v>570.96</v>
      </c>
      <c r="H22" s="10">
        <f t="shared" si="1"/>
        <v>1141.92</v>
      </c>
      <c r="I22" s="38" t="s">
        <v>380</v>
      </c>
    </row>
    <row r="23" spans="1:9" s="4" customFormat="1" ht="84" x14ac:dyDescent="0.25">
      <c r="A23" s="32" t="s">
        <v>339</v>
      </c>
      <c r="B23" s="35" t="s">
        <v>49</v>
      </c>
      <c r="C23" s="14" t="s">
        <v>50</v>
      </c>
      <c r="D23" s="15" t="s">
        <v>51</v>
      </c>
      <c r="E23" s="9">
        <v>1</v>
      </c>
      <c r="F23" s="10">
        <v>760</v>
      </c>
      <c r="G23" s="10">
        <f t="shared" si="0"/>
        <v>927.19999999999993</v>
      </c>
      <c r="H23" s="10">
        <f t="shared" si="1"/>
        <v>927.19999999999993</v>
      </c>
      <c r="I23" s="38" t="s">
        <v>380</v>
      </c>
    </row>
    <row r="24" spans="1:9" s="4" customFormat="1" ht="72" x14ac:dyDescent="0.25">
      <c r="A24" s="32" t="s">
        <v>339</v>
      </c>
      <c r="B24" s="35" t="s">
        <v>64</v>
      </c>
      <c r="C24" s="14" t="s">
        <v>65</v>
      </c>
      <c r="D24" s="15" t="s">
        <v>66</v>
      </c>
      <c r="E24" s="9">
        <v>1</v>
      </c>
      <c r="F24" s="10">
        <v>766</v>
      </c>
      <c r="G24" s="10">
        <f t="shared" si="0"/>
        <v>934.52</v>
      </c>
      <c r="H24" s="10">
        <f t="shared" si="1"/>
        <v>934.52</v>
      </c>
      <c r="I24" s="38" t="s">
        <v>380</v>
      </c>
    </row>
    <row r="25" spans="1:9" s="4" customFormat="1" ht="84" x14ac:dyDescent="0.25">
      <c r="A25" s="32" t="s">
        <v>339</v>
      </c>
      <c r="B25" s="35" t="s">
        <v>320</v>
      </c>
      <c r="C25" s="14" t="s">
        <v>321</v>
      </c>
      <c r="D25" s="15" t="s">
        <v>322</v>
      </c>
      <c r="E25" s="9">
        <v>25</v>
      </c>
      <c r="F25" s="10">
        <v>395</v>
      </c>
      <c r="G25" s="10">
        <f t="shared" si="0"/>
        <v>481.9</v>
      </c>
      <c r="H25" s="10">
        <f t="shared" si="1"/>
        <v>12047.5</v>
      </c>
      <c r="I25" s="38" t="s">
        <v>380</v>
      </c>
    </row>
    <row r="26" spans="1:9" s="4" customFormat="1" ht="60" x14ac:dyDescent="0.25">
      <c r="A26" s="32" t="s">
        <v>339</v>
      </c>
      <c r="B26" s="35" t="s">
        <v>55</v>
      </c>
      <c r="C26" s="14" t="s">
        <v>56</v>
      </c>
      <c r="D26" s="15" t="s">
        <v>57</v>
      </c>
      <c r="E26" s="9">
        <v>1</v>
      </c>
      <c r="F26" s="10">
        <v>200</v>
      </c>
      <c r="G26" s="10">
        <f t="shared" si="0"/>
        <v>244</v>
      </c>
      <c r="H26" s="10">
        <f t="shared" si="1"/>
        <v>244</v>
      </c>
      <c r="I26" s="38" t="s">
        <v>380</v>
      </c>
    </row>
    <row r="27" spans="1:9" s="4" customFormat="1" ht="30" x14ac:dyDescent="0.25">
      <c r="A27" s="32" t="s">
        <v>339</v>
      </c>
      <c r="B27" s="35" t="s">
        <v>323</v>
      </c>
      <c r="C27" s="14" t="s">
        <v>324</v>
      </c>
      <c r="D27" s="15" t="s">
        <v>325</v>
      </c>
      <c r="E27" s="9">
        <v>24</v>
      </c>
      <c r="F27" s="10">
        <v>605</v>
      </c>
      <c r="G27" s="10">
        <f t="shared" si="0"/>
        <v>738.1</v>
      </c>
      <c r="H27" s="10">
        <f t="shared" si="1"/>
        <v>17714.400000000001</v>
      </c>
      <c r="I27" s="38" t="s">
        <v>380</v>
      </c>
    </row>
    <row r="28" spans="1:9" s="4" customFormat="1" ht="60.75" x14ac:dyDescent="0.25">
      <c r="A28" s="32" t="s">
        <v>339</v>
      </c>
      <c r="B28" s="39" t="s">
        <v>349</v>
      </c>
      <c r="C28" s="40" t="s">
        <v>350</v>
      </c>
      <c r="D28" s="92" t="s">
        <v>351</v>
      </c>
      <c r="E28" s="41">
        <v>25</v>
      </c>
      <c r="F28" s="42">
        <v>25</v>
      </c>
      <c r="G28" s="10">
        <f t="shared" si="0"/>
        <v>30.5</v>
      </c>
      <c r="H28" s="10">
        <f t="shared" si="1"/>
        <v>762.5</v>
      </c>
      <c r="I28" s="38" t="s">
        <v>380</v>
      </c>
    </row>
    <row r="29" spans="1:9" s="4" customFormat="1" ht="48.75" x14ac:dyDescent="0.25">
      <c r="A29" s="32" t="s">
        <v>339</v>
      </c>
      <c r="B29" s="68" t="s">
        <v>355</v>
      </c>
      <c r="C29" s="69" t="s">
        <v>356</v>
      </c>
      <c r="D29" s="98" t="s">
        <v>357</v>
      </c>
      <c r="E29" s="41">
        <v>25</v>
      </c>
      <c r="F29" s="42">
        <v>27</v>
      </c>
      <c r="G29" s="10">
        <f t="shared" si="0"/>
        <v>32.94</v>
      </c>
      <c r="H29" s="10">
        <f t="shared" si="1"/>
        <v>823.5</v>
      </c>
      <c r="I29" s="38" t="s">
        <v>380</v>
      </c>
    </row>
    <row r="30" spans="1:9" s="4" customFormat="1" ht="72" x14ac:dyDescent="0.25">
      <c r="A30" s="32" t="s">
        <v>339</v>
      </c>
      <c r="B30" s="35" t="s">
        <v>326</v>
      </c>
      <c r="C30" s="14" t="s">
        <v>327</v>
      </c>
      <c r="D30" s="15" t="s">
        <v>328</v>
      </c>
      <c r="E30" s="9">
        <v>3</v>
      </c>
      <c r="F30" s="10">
        <v>1759</v>
      </c>
      <c r="G30" s="10">
        <f t="shared" si="0"/>
        <v>2145.98</v>
      </c>
      <c r="H30" s="10">
        <f t="shared" si="1"/>
        <v>6437.9400000000005</v>
      </c>
      <c r="I30" s="38" t="s">
        <v>380</v>
      </c>
    </row>
    <row r="31" spans="1:9" s="4" customFormat="1" ht="36" x14ac:dyDescent="0.25">
      <c r="A31" s="32" t="s">
        <v>339</v>
      </c>
      <c r="B31" s="12" t="s">
        <v>329</v>
      </c>
      <c r="C31" s="14" t="s">
        <v>330</v>
      </c>
      <c r="D31" s="15" t="s">
        <v>331</v>
      </c>
      <c r="E31" s="9">
        <v>3</v>
      </c>
      <c r="F31" s="10">
        <v>603</v>
      </c>
      <c r="G31" s="10">
        <f t="shared" si="0"/>
        <v>735.66</v>
      </c>
      <c r="H31" s="10">
        <f t="shared" si="1"/>
        <v>2206.98</v>
      </c>
      <c r="I31" s="38" t="s">
        <v>380</v>
      </c>
    </row>
    <row r="32" spans="1:9" s="12" customFormat="1" ht="96" x14ac:dyDescent="0.25">
      <c r="A32" s="32" t="s">
        <v>339</v>
      </c>
      <c r="B32" s="35" t="s">
        <v>332</v>
      </c>
      <c r="C32" s="14" t="s">
        <v>333</v>
      </c>
      <c r="D32" s="15" t="s">
        <v>334</v>
      </c>
      <c r="E32" s="9">
        <v>2</v>
      </c>
      <c r="F32" s="10">
        <v>2213</v>
      </c>
      <c r="G32" s="10">
        <f t="shared" si="0"/>
        <v>2699.86</v>
      </c>
      <c r="H32" s="10">
        <f t="shared" si="1"/>
        <v>5399.72</v>
      </c>
      <c r="I32" s="38" t="s">
        <v>380</v>
      </c>
    </row>
    <row r="33" spans="1:9" ht="36" x14ac:dyDescent="0.25">
      <c r="A33" s="32" t="s">
        <v>339</v>
      </c>
      <c r="B33" s="35" t="s">
        <v>341</v>
      </c>
      <c r="C33" s="14" t="s">
        <v>342</v>
      </c>
      <c r="D33" s="15" t="s">
        <v>343</v>
      </c>
      <c r="E33" s="9">
        <v>1</v>
      </c>
      <c r="F33" s="10">
        <v>576</v>
      </c>
      <c r="G33" s="10">
        <v>639.28</v>
      </c>
      <c r="H33" s="10">
        <v>639.28</v>
      </c>
      <c r="I33" s="38" t="s">
        <v>380</v>
      </c>
    </row>
    <row r="34" spans="1:9" ht="36" x14ac:dyDescent="0.25">
      <c r="A34" s="36" t="s">
        <v>344</v>
      </c>
      <c r="B34" s="14" t="s">
        <v>345</v>
      </c>
      <c r="C34" s="14" t="s">
        <v>346</v>
      </c>
      <c r="D34" s="15" t="s">
        <v>347</v>
      </c>
      <c r="E34" s="9">
        <v>1</v>
      </c>
      <c r="F34" s="37">
        <v>70</v>
      </c>
      <c r="G34" s="10">
        <f>F34*1.22</f>
        <v>85.399999999999991</v>
      </c>
      <c r="H34" s="10">
        <f>F34*E34</f>
        <v>70</v>
      </c>
      <c r="I34" s="38" t="s">
        <v>348</v>
      </c>
    </row>
    <row r="35" spans="1:9" ht="84" x14ac:dyDescent="0.25">
      <c r="A35" s="32" t="s">
        <v>339</v>
      </c>
      <c r="B35" s="35" t="s">
        <v>52</v>
      </c>
      <c r="C35" s="14" t="s">
        <v>53</v>
      </c>
      <c r="D35" s="15" t="s">
        <v>54</v>
      </c>
      <c r="E35" s="9">
        <v>1</v>
      </c>
      <c r="F35" s="10">
        <v>1650.0000000000002</v>
      </c>
      <c r="G35" s="10">
        <f>F35*1.22</f>
        <v>2013.0000000000002</v>
      </c>
      <c r="H35" s="10">
        <f>E35*G35</f>
        <v>2013.0000000000002</v>
      </c>
      <c r="I35" s="38" t="s">
        <v>380</v>
      </c>
    </row>
    <row r="36" spans="1:9" ht="60" x14ac:dyDescent="0.25">
      <c r="A36" s="32" t="s">
        <v>339</v>
      </c>
      <c r="B36" s="33" t="s">
        <v>311</v>
      </c>
      <c r="C36" s="14" t="s">
        <v>312</v>
      </c>
      <c r="D36" s="15" t="s">
        <v>313</v>
      </c>
      <c r="E36" s="9">
        <v>2</v>
      </c>
      <c r="F36" s="10">
        <v>2904.0000000000005</v>
      </c>
      <c r="G36" s="10">
        <f>F36*1.22</f>
        <v>3542.8800000000006</v>
      </c>
      <c r="H36" s="10">
        <f>E36*G36</f>
        <v>7085.7600000000011</v>
      </c>
      <c r="I36" s="38" t="s">
        <v>380</v>
      </c>
    </row>
    <row r="37" spans="1:9" ht="15" x14ac:dyDescent="0.25"/>
    <row r="38" spans="1:9" ht="15" x14ac:dyDescent="0.25"/>
    <row r="39" spans="1:9" ht="15" x14ac:dyDescent="0.25"/>
  </sheetData>
  <mergeCells count="3">
    <mergeCell ref="A11:B11"/>
    <mergeCell ref="A3:I7"/>
    <mergeCell ref="A1:I2"/>
  </mergeCells>
  <conditionalFormatting sqref="B13">
    <cfRule type="cellIs" dxfId="5" priority="1" operator="lessThan">
      <formula>#REF!</formula>
    </cfRule>
  </conditionalFormatting>
  <conditionalFormatting sqref="B12">
    <cfRule type="cellIs" dxfId="4" priority="2" operator="greaterThan">
      <formula>#REF!</formula>
    </cfRule>
    <cfRule type="cellIs" dxfId="3" priority="3" operator="greaterThan">
      <formula>(H30+H31+H37+H38+H39)&gt;(B8*20/100)</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1B4A5-9D11-4F0E-97A5-B19C363A8EB8}">
  <dimension ref="A1:W48"/>
  <sheetViews>
    <sheetView topLeftCell="A4" workbookViewId="0">
      <selection activeCell="D26" sqref="D26"/>
    </sheetView>
  </sheetViews>
  <sheetFormatPr defaultRowHeight="14.25" x14ac:dyDescent="0.2"/>
  <cols>
    <col min="1" max="1" width="38.7109375" style="5" customWidth="1"/>
    <col min="2" max="2" width="31.28515625" style="6" customWidth="1"/>
    <col min="3" max="3" width="25.7109375" style="3" customWidth="1"/>
    <col min="4" max="4" width="100.7109375" style="3" customWidth="1"/>
    <col min="5" max="5" width="10.7109375" style="3" customWidth="1"/>
    <col min="6" max="6" width="19.5703125" style="3" customWidth="1"/>
    <col min="7" max="7" width="19.5703125" style="1" customWidth="1"/>
    <col min="8" max="8" width="19.5703125" style="2" customWidth="1"/>
    <col min="9" max="9" width="70.7109375" style="2" customWidth="1"/>
    <col min="10" max="10" width="24.28515625" style="13" customWidth="1"/>
    <col min="11" max="11" width="70.7109375" style="4" customWidth="1"/>
    <col min="12" max="23" width="9.140625" style="4"/>
    <col min="24" max="16384" width="9.140625" style="5"/>
  </cols>
  <sheetData>
    <row r="1" spans="1:9" x14ac:dyDescent="0.2">
      <c r="A1" s="86" t="s">
        <v>369</v>
      </c>
      <c r="B1" s="86"/>
      <c r="C1" s="86"/>
      <c r="D1" s="86"/>
      <c r="E1" s="86"/>
      <c r="F1" s="86"/>
      <c r="G1" s="86"/>
      <c r="H1" s="86"/>
      <c r="I1" s="86"/>
    </row>
    <row r="2" spans="1:9" x14ac:dyDescent="0.2">
      <c r="A2" s="86"/>
      <c r="B2" s="86"/>
      <c r="C2" s="86"/>
      <c r="D2" s="86"/>
      <c r="E2" s="86"/>
      <c r="F2" s="86"/>
      <c r="G2" s="86"/>
      <c r="H2" s="86"/>
      <c r="I2" s="86"/>
    </row>
    <row r="3" spans="1:9" x14ac:dyDescent="0.2">
      <c r="A3" s="86"/>
      <c r="B3" s="86"/>
      <c r="C3" s="86"/>
      <c r="D3" s="86"/>
      <c r="E3" s="86"/>
      <c r="F3" s="86"/>
      <c r="G3" s="86"/>
      <c r="H3" s="86"/>
      <c r="I3" s="86"/>
    </row>
    <row r="4" spans="1:9" x14ac:dyDescent="0.2">
      <c r="A4" s="86"/>
      <c r="B4" s="86"/>
      <c r="C4" s="86"/>
      <c r="D4" s="86"/>
      <c r="E4" s="86"/>
      <c r="F4" s="86"/>
      <c r="G4" s="86"/>
      <c r="H4" s="86"/>
      <c r="I4" s="86"/>
    </row>
    <row r="5" spans="1:9" x14ac:dyDescent="0.2">
      <c r="A5" s="86"/>
      <c r="B5" s="86"/>
      <c r="C5" s="86"/>
      <c r="D5" s="86"/>
      <c r="E5" s="86"/>
      <c r="F5" s="86"/>
      <c r="G5" s="86"/>
      <c r="H5" s="86"/>
      <c r="I5" s="86"/>
    </row>
    <row r="6" spans="1:9" x14ac:dyDescent="0.2">
      <c r="A6" s="86"/>
      <c r="B6" s="86"/>
      <c r="C6" s="86"/>
      <c r="D6" s="86"/>
      <c r="E6" s="86"/>
      <c r="F6" s="86"/>
      <c r="G6" s="86"/>
      <c r="H6" s="86"/>
      <c r="I6" s="86"/>
    </row>
    <row r="7" spans="1:9" x14ac:dyDescent="0.2">
      <c r="A7" s="85" t="s">
        <v>406</v>
      </c>
      <c r="B7" s="85"/>
      <c r="C7" s="85"/>
      <c r="D7" s="85"/>
      <c r="E7" s="85"/>
      <c r="F7" s="85"/>
      <c r="G7" s="85"/>
      <c r="H7" s="85"/>
      <c r="I7" s="85"/>
    </row>
    <row r="8" spans="1:9" x14ac:dyDescent="0.2">
      <c r="A8" s="85"/>
      <c r="B8" s="85"/>
      <c r="C8" s="85"/>
      <c r="D8" s="85"/>
      <c r="E8" s="85"/>
      <c r="F8" s="85"/>
      <c r="G8" s="85"/>
      <c r="H8" s="85"/>
      <c r="I8" s="85"/>
    </row>
    <row r="9" spans="1:9" x14ac:dyDescent="0.2">
      <c r="A9" s="85"/>
      <c r="B9" s="85"/>
      <c r="C9" s="85"/>
      <c r="D9" s="85"/>
      <c r="E9" s="85"/>
      <c r="F9" s="85"/>
      <c r="G9" s="85"/>
      <c r="H9" s="85"/>
      <c r="I9" s="85"/>
    </row>
    <row r="10" spans="1:9" x14ac:dyDescent="0.2">
      <c r="A10" s="85"/>
      <c r="B10" s="85"/>
      <c r="C10" s="85"/>
      <c r="D10" s="85"/>
      <c r="E10" s="85"/>
      <c r="F10" s="85"/>
      <c r="G10" s="85"/>
      <c r="H10" s="85"/>
      <c r="I10" s="85"/>
    </row>
    <row r="11" spans="1:9" ht="15" thickBot="1" x14ac:dyDescent="0.25">
      <c r="A11" s="85"/>
      <c r="B11" s="85"/>
      <c r="C11" s="85"/>
      <c r="D11" s="85"/>
      <c r="E11" s="85"/>
      <c r="F11" s="85"/>
      <c r="G11" s="85"/>
      <c r="H11" s="85"/>
      <c r="I11" s="85"/>
    </row>
    <row r="12" spans="1:9" ht="32.25" thickBot="1" x14ac:dyDescent="0.25">
      <c r="A12" s="24" t="s">
        <v>335</v>
      </c>
      <c r="B12" s="25">
        <v>0</v>
      </c>
    </row>
    <row r="13" spans="1:9" s="4" customFormat="1" ht="26.25" x14ac:dyDescent="0.2">
      <c r="A13" s="5"/>
      <c r="B13" s="6"/>
      <c r="C13" s="17"/>
      <c r="D13" s="3"/>
      <c r="E13" s="17"/>
      <c r="F13" s="17"/>
      <c r="G13" s="1"/>
      <c r="H13" s="2"/>
      <c r="I13" s="2"/>
    </row>
    <row r="14" spans="1:9" s="12" customFormat="1" ht="15.75" x14ac:dyDescent="0.25">
      <c r="A14" s="19" t="s">
        <v>407</v>
      </c>
      <c r="B14" s="20">
        <f>SUM(H20:H47)</f>
        <v>71193.56</v>
      </c>
      <c r="C14" s="3"/>
      <c r="D14" s="3"/>
      <c r="E14" s="3"/>
      <c r="F14" s="3"/>
      <c r="G14" s="1"/>
      <c r="H14" s="2"/>
      <c r="I14" s="2"/>
    </row>
    <row r="15" spans="1:9" s="12" customFormat="1" ht="15" x14ac:dyDescent="0.25">
      <c r="A15" s="87" t="s">
        <v>371</v>
      </c>
      <c r="B15" s="87"/>
      <c r="C15" s="3"/>
      <c r="D15" s="3"/>
      <c r="E15" s="3"/>
      <c r="F15" s="3"/>
      <c r="G15" s="1"/>
      <c r="H15" s="2"/>
      <c r="I15" s="2"/>
    </row>
    <row r="16" spans="1:9" s="12" customFormat="1" ht="15.75" x14ac:dyDescent="0.25">
      <c r="A16" s="28" t="s">
        <v>336</v>
      </c>
      <c r="B16" s="29">
        <f>SUM(H43:H47)</f>
        <v>28739.54</v>
      </c>
      <c r="C16" s="3"/>
      <c r="D16" s="3"/>
      <c r="E16" s="3"/>
      <c r="F16" s="3"/>
      <c r="G16" s="1"/>
      <c r="H16" s="2"/>
      <c r="I16" s="2"/>
    </row>
    <row r="17" spans="1:10" s="12" customFormat="1" ht="15.75" x14ac:dyDescent="0.25">
      <c r="A17" s="30" t="s">
        <v>337</v>
      </c>
      <c r="B17" s="31">
        <f>SUM(H20:H42)</f>
        <v>42454.02</v>
      </c>
      <c r="C17" s="18"/>
      <c r="D17" s="3"/>
      <c r="E17" s="3"/>
      <c r="F17" s="3"/>
      <c r="G17" s="1"/>
      <c r="H17" s="2"/>
      <c r="I17" s="2"/>
      <c r="J17" s="13"/>
    </row>
    <row r="18" spans="1:10" s="12" customFormat="1" x14ac:dyDescent="0.2">
      <c r="A18" s="5"/>
      <c r="B18" s="6"/>
      <c r="C18" s="3"/>
      <c r="D18" s="3"/>
      <c r="E18" s="3"/>
      <c r="F18" s="3"/>
      <c r="G18" s="1"/>
      <c r="H18" s="2"/>
      <c r="I18" s="2"/>
      <c r="J18" s="13"/>
    </row>
    <row r="19" spans="1:10" s="12" customFormat="1" ht="31.5" x14ac:dyDescent="0.25">
      <c r="A19" s="21" t="s">
        <v>338</v>
      </c>
      <c r="B19" s="21" t="s">
        <v>1</v>
      </c>
      <c r="C19" s="21" t="s">
        <v>2</v>
      </c>
      <c r="D19" s="21" t="s">
        <v>3</v>
      </c>
      <c r="E19" s="22" t="s">
        <v>4</v>
      </c>
      <c r="F19" s="84" t="s">
        <v>5</v>
      </c>
      <c r="G19" s="23" t="s">
        <v>6</v>
      </c>
      <c r="H19" s="23" t="s">
        <v>7</v>
      </c>
      <c r="I19" s="23" t="s">
        <v>8</v>
      </c>
      <c r="J19" s="13"/>
    </row>
    <row r="20" spans="1:10" s="12" customFormat="1" ht="30" x14ac:dyDescent="0.25">
      <c r="A20" s="32" t="s">
        <v>339</v>
      </c>
      <c r="B20" s="14" t="s">
        <v>408</v>
      </c>
      <c r="C20" s="14" t="s">
        <v>409</v>
      </c>
      <c r="D20" s="16" t="s">
        <v>410</v>
      </c>
      <c r="E20" s="77">
        <v>30</v>
      </c>
      <c r="F20" s="78">
        <v>439</v>
      </c>
      <c r="G20" s="79">
        <f t="shared" ref="G20:G47" si="0">F20*1.22</f>
        <v>535.58000000000004</v>
      </c>
      <c r="H20" s="80">
        <f t="shared" ref="H20:H37" si="1">E20*G20</f>
        <v>16067.400000000001</v>
      </c>
      <c r="I20" s="38" t="s">
        <v>380</v>
      </c>
      <c r="J20" s="13"/>
    </row>
    <row r="21" spans="1:10" s="12" customFormat="1" ht="30" x14ac:dyDescent="0.25">
      <c r="A21" s="32" t="s">
        <v>339</v>
      </c>
      <c r="B21" s="14" t="s">
        <v>411</v>
      </c>
      <c r="C21" s="14" t="s">
        <v>412</v>
      </c>
      <c r="D21" s="16" t="s">
        <v>413</v>
      </c>
      <c r="E21" s="77"/>
      <c r="F21" s="81">
        <v>385</v>
      </c>
      <c r="G21" s="79">
        <f t="shared" si="0"/>
        <v>469.7</v>
      </c>
      <c r="H21" s="80">
        <f t="shared" si="1"/>
        <v>0</v>
      </c>
      <c r="I21" s="38" t="s">
        <v>380</v>
      </c>
      <c r="J21" s="13"/>
    </row>
    <row r="22" spans="1:10" s="12" customFormat="1" ht="45" x14ac:dyDescent="0.25">
      <c r="A22" s="32" t="s">
        <v>339</v>
      </c>
      <c r="B22" s="14" t="s">
        <v>414</v>
      </c>
      <c r="C22" s="14" t="s">
        <v>415</v>
      </c>
      <c r="D22" s="16" t="s">
        <v>416</v>
      </c>
      <c r="E22" s="77"/>
      <c r="F22" s="81">
        <v>434.5</v>
      </c>
      <c r="G22" s="79">
        <f t="shared" si="0"/>
        <v>530.09</v>
      </c>
      <c r="H22" s="80">
        <f t="shared" si="1"/>
        <v>0</v>
      </c>
      <c r="I22" s="38" t="s">
        <v>380</v>
      </c>
      <c r="J22" s="13"/>
    </row>
    <row r="23" spans="1:10" s="12" customFormat="1" ht="30" x14ac:dyDescent="0.25">
      <c r="A23" s="32" t="s">
        <v>339</v>
      </c>
      <c r="B23" s="14" t="s">
        <v>417</v>
      </c>
      <c r="C23" s="14" t="s">
        <v>418</v>
      </c>
      <c r="D23" s="16" t="s">
        <v>419</v>
      </c>
      <c r="E23" s="77"/>
      <c r="F23" s="81">
        <v>423.5</v>
      </c>
      <c r="G23" s="79">
        <f t="shared" si="0"/>
        <v>516.66999999999996</v>
      </c>
      <c r="H23" s="80">
        <f t="shared" si="1"/>
        <v>0</v>
      </c>
      <c r="I23" s="38" t="s">
        <v>380</v>
      </c>
      <c r="J23" s="13"/>
    </row>
    <row r="24" spans="1:10" s="12" customFormat="1" ht="45" x14ac:dyDescent="0.25">
      <c r="A24" s="32" t="s">
        <v>339</v>
      </c>
      <c r="B24" s="14" t="s">
        <v>420</v>
      </c>
      <c r="C24" s="14" t="s">
        <v>421</v>
      </c>
      <c r="D24" s="16" t="s">
        <v>422</v>
      </c>
      <c r="E24" s="77"/>
      <c r="F24" s="81">
        <v>445.5</v>
      </c>
      <c r="G24" s="79">
        <f t="shared" si="0"/>
        <v>543.51</v>
      </c>
      <c r="H24" s="80">
        <f t="shared" si="1"/>
        <v>0</v>
      </c>
      <c r="I24" s="38" t="s">
        <v>380</v>
      </c>
      <c r="J24" s="13"/>
    </row>
    <row r="25" spans="1:10" s="12" customFormat="1" ht="60" x14ac:dyDescent="0.25">
      <c r="A25" s="32" t="s">
        <v>339</v>
      </c>
      <c r="B25" s="14" t="s">
        <v>423</v>
      </c>
      <c r="C25" s="14" t="s">
        <v>424</v>
      </c>
      <c r="D25" s="16" t="s">
        <v>425</v>
      </c>
      <c r="E25" s="77"/>
      <c r="F25" s="81">
        <v>406</v>
      </c>
      <c r="G25" s="79">
        <f t="shared" si="0"/>
        <v>495.32</v>
      </c>
      <c r="H25" s="80">
        <f t="shared" si="1"/>
        <v>0</v>
      </c>
      <c r="I25" s="38" t="s">
        <v>380</v>
      </c>
      <c r="J25" s="13"/>
    </row>
    <row r="26" spans="1:10" s="12" customFormat="1" ht="45" x14ac:dyDescent="0.25">
      <c r="A26" s="32" t="s">
        <v>339</v>
      </c>
      <c r="B26" s="14" t="s">
        <v>426</v>
      </c>
      <c r="C26" s="14" t="s">
        <v>427</v>
      </c>
      <c r="D26" s="16" t="s">
        <v>428</v>
      </c>
      <c r="E26" s="77"/>
      <c r="F26" s="81">
        <v>434.5</v>
      </c>
      <c r="G26" s="79">
        <f t="shared" si="0"/>
        <v>530.09</v>
      </c>
      <c r="H26" s="80">
        <f t="shared" si="1"/>
        <v>0</v>
      </c>
      <c r="I26" s="38" t="s">
        <v>380</v>
      </c>
      <c r="J26" s="13"/>
    </row>
    <row r="27" spans="1:10" s="12" customFormat="1" ht="60" x14ac:dyDescent="0.25">
      <c r="A27" s="32" t="s">
        <v>339</v>
      </c>
      <c r="B27" s="14" t="s">
        <v>429</v>
      </c>
      <c r="C27" s="14" t="s">
        <v>430</v>
      </c>
      <c r="D27" s="16" t="s">
        <v>431</v>
      </c>
      <c r="E27" s="77"/>
      <c r="F27" s="81">
        <v>412.5</v>
      </c>
      <c r="G27" s="79">
        <f t="shared" si="0"/>
        <v>503.25</v>
      </c>
      <c r="H27" s="80">
        <f t="shared" si="1"/>
        <v>0</v>
      </c>
      <c r="I27" s="38" t="s">
        <v>380</v>
      </c>
      <c r="J27" s="13"/>
    </row>
    <row r="28" spans="1:10" s="12" customFormat="1" ht="45" x14ac:dyDescent="0.25">
      <c r="A28" s="32" t="s">
        <v>339</v>
      </c>
      <c r="B28" s="14" t="s">
        <v>432</v>
      </c>
      <c r="C28" s="14" t="s">
        <v>433</v>
      </c>
      <c r="D28" s="16" t="s">
        <v>434</v>
      </c>
      <c r="E28" s="77"/>
      <c r="F28" s="81">
        <v>431</v>
      </c>
      <c r="G28" s="79">
        <f t="shared" si="0"/>
        <v>525.81999999999994</v>
      </c>
      <c r="H28" s="80">
        <f t="shared" si="1"/>
        <v>0</v>
      </c>
      <c r="I28" s="38" t="s">
        <v>380</v>
      </c>
      <c r="J28" s="13"/>
    </row>
    <row r="29" spans="1:10" s="12" customFormat="1" ht="30" x14ac:dyDescent="0.25">
      <c r="A29" s="32" t="s">
        <v>339</v>
      </c>
      <c r="B29" s="14" t="s">
        <v>435</v>
      </c>
      <c r="C29" s="14" t="s">
        <v>436</v>
      </c>
      <c r="D29" s="16" t="s">
        <v>437</v>
      </c>
      <c r="E29" s="77"/>
      <c r="F29" s="81">
        <v>368.5</v>
      </c>
      <c r="G29" s="79">
        <f t="shared" si="0"/>
        <v>449.57</v>
      </c>
      <c r="H29" s="80">
        <f t="shared" si="1"/>
        <v>0</v>
      </c>
      <c r="I29" s="38" t="s">
        <v>380</v>
      </c>
      <c r="J29" s="13"/>
    </row>
    <row r="30" spans="1:10" s="12" customFormat="1" ht="45" x14ac:dyDescent="0.25">
      <c r="A30" s="32" t="s">
        <v>339</v>
      </c>
      <c r="B30" s="14" t="s">
        <v>438</v>
      </c>
      <c r="C30" s="14" t="s">
        <v>439</v>
      </c>
      <c r="D30" s="16" t="s">
        <v>440</v>
      </c>
      <c r="E30" s="77"/>
      <c r="F30" s="81">
        <v>385</v>
      </c>
      <c r="G30" s="79">
        <f t="shared" si="0"/>
        <v>469.7</v>
      </c>
      <c r="H30" s="80">
        <f t="shared" si="1"/>
        <v>0</v>
      </c>
      <c r="I30" s="38" t="s">
        <v>380</v>
      </c>
      <c r="J30" s="13"/>
    </row>
    <row r="31" spans="1:10" s="12" customFormat="1" ht="84" x14ac:dyDescent="0.25">
      <c r="A31" s="32" t="s">
        <v>339</v>
      </c>
      <c r="B31" s="14" t="s">
        <v>441</v>
      </c>
      <c r="C31" s="12" t="s">
        <v>50</v>
      </c>
      <c r="D31" s="16" t="s">
        <v>51</v>
      </c>
      <c r="E31" s="77">
        <v>1</v>
      </c>
      <c r="F31" s="81">
        <v>760</v>
      </c>
      <c r="G31" s="79">
        <f t="shared" si="0"/>
        <v>927.19999999999993</v>
      </c>
      <c r="H31" s="80">
        <f t="shared" si="1"/>
        <v>927.19999999999993</v>
      </c>
      <c r="I31" s="38" t="s">
        <v>380</v>
      </c>
      <c r="J31" s="13"/>
    </row>
    <row r="32" spans="1:10" s="12" customFormat="1" ht="36" x14ac:dyDescent="0.25">
      <c r="A32" s="32" t="s">
        <v>339</v>
      </c>
      <c r="B32" s="14" t="s">
        <v>442</v>
      </c>
      <c r="C32" s="11" t="s">
        <v>443</v>
      </c>
      <c r="D32" s="16" t="s">
        <v>444</v>
      </c>
      <c r="E32" s="9">
        <v>1</v>
      </c>
      <c r="F32" s="82">
        <v>11</v>
      </c>
      <c r="G32" s="80">
        <f t="shared" si="0"/>
        <v>13.42</v>
      </c>
      <c r="H32" s="80">
        <f t="shared" si="1"/>
        <v>13.42</v>
      </c>
      <c r="I32" s="38" t="s">
        <v>380</v>
      </c>
      <c r="J32" s="13"/>
    </row>
    <row r="33" spans="1:10" s="4" customFormat="1" ht="36" x14ac:dyDescent="0.25">
      <c r="A33" s="32" t="s">
        <v>339</v>
      </c>
      <c r="B33" s="14" t="s">
        <v>445</v>
      </c>
      <c r="C33" s="14" t="s">
        <v>446</v>
      </c>
      <c r="D33" s="16" t="s">
        <v>447</v>
      </c>
      <c r="E33" s="9">
        <v>31</v>
      </c>
      <c r="F33" s="80">
        <v>7</v>
      </c>
      <c r="G33" s="80">
        <f t="shared" si="0"/>
        <v>8.5399999999999991</v>
      </c>
      <c r="H33" s="80">
        <f t="shared" si="1"/>
        <v>264.73999999999995</v>
      </c>
      <c r="I33" s="38" t="s">
        <v>380</v>
      </c>
      <c r="J33" s="13"/>
    </row>
    <row r="34" spans="1:10" s="4" customFormat="1" ht="84" x14ac:dyDescent="0.25">
      <c r="A34" s="32" t="s">
        <v>339</v>
      </c>
      <c r="B34" s="14" t="s">
        <v>448</v>
      </c>
      <c r="C34" s="14" t="s">
        <v>449</v>
      </c>
      <c r="D34" s="16" t="s">
        <v>450</v>
      </c>
      <c r="E34" s="9">
        <v>31</v>
      </c>
      <c r="F34" s="80">
        <v>231</v>
      </c>
      <c r="G34" s="80">
        <f t="shared" si="0"/>
        <v>281.82</v>
      </c>
      <c r="H34" s="80">
        <f t="shared" si="1"/>
        <v>8736.42</v>
      </c>
      <c r="I34" s="38" t="s">
        <v>380</v>
      </c>
      <c r="J34" s="13"/>
    </row>
    <row r="35" spans="1:10" s="4" customFormat="1" ht="60" x14ac:dyDescent="0.25">
      <c r="A35" s="32" t="s">
        <v>339</v>
      </c>
      <c r="B35" s="14" t="s">
        <v>451</v>
      </c>
      <c r="C35" s="14" t="s">
        <v>452</v>
      </c>
      <c r="D35" s="16" t="s">
        <v>453</v>
      </c>
      <c r="E35" s="9">
        <v>30</v>
      </c>
      <c r="F35" s="80">
        <v>208</v>
      </c>
      <c r="G35" s="80">
        <f t="shared" si="0"/>
        <v>253.76</v>
      </c>
      <c r="H35" s="80">
        <f t="shared" si="1"/>
        <v>7612.7999999999993</v>
      </c>
      <c r="I35" s="38" t="s">
        <v>380</v>
      </c>
      <c r="J35" s="13"/>
    </row>
    <row r="36" spans="1:10" s="4" customFormat="1" ht="132" x14ac:dyDescent="0.25">
      <c r="A36" s="32" t="s">
        <v>339</v>
      </c>
      <c r="B36" s="14" t="s">
        <v>454</v>
      </c>
      <c r="C36" s="14" t="s">
        <v>455</v>
      </c>
      <c r="D36" s="16" t="s">
        <v>456</v>
      </c>
      <c r="E36" s="9">
        <v>1</v>
      </c>
      <c r="F36" s="80">
        <v>2310</v>
      </c>
      <c r="G36" s="80">
        <f t="shared" si="0"/>
        <v>2818.2</v>
      </c>
      <c r="H36" s="80">
        <f t="shared" si="1"/>
        <v>2818.2</v>
      </c>
      <c r="I36" s="38" t="s">
        <v>380</v>
      </c>
      <c r="J36" s="13"/>
    </row>
    <row r="37" spans="1:10" s="12" customFormat="1" ht="30" x14ac:dyDescent="0.25">
      <c r="A37" s="32" t="s">
        <v>339</v>
      </c>
      <c r="B37" s="14" t="s">
        <v>341</v>
      </c>
      <c r="C37" s="14" t="s">
        <v>342</v>
      </c>
      <c r="D37" s="16" t="s">
        <v>457</v>
      </c>
      <c r="E37" s="9">
        <v>1</v>
      </c>
      <c r="F37" s="80">
        <v>576</v>
      </c>
      <c r="G37" s="80">
        <f t="shared" si="0"/>
        <v>702.72</v>
      </c>
      <c r="H37" s="80">
        <f t="shared" si="1"/>
        <v>702.72</v>
      </c>
      <c r="I37" s="38" t="s">
        <v>380</v>
      </c>
      <c r="J37" s="13"/>
    </row>
    <row r="38" spans="1:10" s="12" customFormat="1" ht="36" x14ac:dyDescent="0.25">
      <c r="A38" s="36" t="s">
        <v>344</v>
      </c>
      <c r="B38" s="14" t="s">
        <v>345</v>
      </c>
      <c r="C38" s="14" t="s">
        <v>346</v>
      </c>
      <c r="D38" s="16" t="s">
        <v>347</v>
      </c>
      <c r="E38" s="9">
        <v>1</v>
      </c>
      <c r="F38" s="37">
        <v>70</v>
      </c>
      <c r="G38" s="10">
        <f t="shared" si="0"/>
        <v>85.399999999999991</v>
      </c>
      <c r="H38" s="10">
        <f>F38*E38</f>
        <v>70</v>
      </c>
      <c r="I38" s="38" t="s">
        <v>348</v>
      </c>
      <c r="J38" s="13"/>
    </row>
    <row r="39" spans="1:10" s="12" customFormat="1" ht="216" x14ac:dyDescent="0.25">
      <c r="A39" s="32" t="s">
        <v>339</v>
      </c>
      <c r="B39" s="14" t="s">
        <v>458</v>
      </c>
      <c r="C39" s="14" t="s">
        <v>459</v>
      </c>
      <c r="D39" s="16" t="s">
        <v>460</v>
      </c>
      <c r="E39" s="9">
        <v>30</v>
      </c>
      <c r="F39" s="80">
        <v>45</v>
      </c>
      <c r="G39" s="80">
        <f t="shared" si="0"/>
        <v>54.9</v>
      </c>
      <c r="H39" s="80">
        <f t="shared" ref="H39:H47" si="2">E39*G39</f>
        <v>1647</v>
      </c>
      <c r="I39" s="38" t="s">
        <v>380</v>
      </c>
      <c r="J39" s="13"/>
    </row>
    <row r="40" spans="1:10" s="12" customFormat="1" ht="60" x14ac:dyDescent="0.25">
      <c r="A40" s="32" t="s">
        <v>339</v>
      </c>
      <c r="B40" s="7" t="s">
        <v>461</v>
      </c>
      <c r="C40" s="14" t="s">
        <v>462</v>
      </c>
      <c r="D40" s="16" t="s">
        <v>463</v>
      </c>
      <c r="E40" s="9">
        <v>31</v>
      </c>
      <c r="F40" s="10">
        <v>40</v>
      </c>
      <c r="G40" s="10">
        <f t="shared" si="0"/>
        <v>48.8</v>
      </c>
      <c r="H40" s="10">
        <f t="shared" si="2"/>
        <v>1512.8</v>
      </c>
      <c r="I40" s="38" t="s">
        <v>380</v>
      </c>
      <c r="J40" s="13"/>
    </row>
    <row r="41" spans="1:10" s="12" customFormat="1" ht="48" x14ac:dyDescent="0.25">
      <c r="A41" s="32" t="s">
        <v>339</v>
      </c>
      <c r="B41" s="7" t="s">
        <v>355</v>
      </c>
      <c r="C41" s="14" t="s">
        <v>356</v>
      </c>
      <c r="D41" s="16" t="s">
        <v>357</v>
      </c>
      <c r="E41" s="9">
        <v>31</v>
      </c>
      <c r="F41" s="10">
        <v>26</v>
      </c>
      <c r="G41" s="10">
        <f t="shared" si="0"/>
        <v>31.72</v>
      </c>
      <c r="H41" s="10">
        <f t="shared" si="2"/>
        <v>983.31999999999994</v>
      </c>
      <c r="I41" s="38" t="s">
        <v>380</v>
      </c>
      <c r="J41" s="13"/>
    </row>
    <row r="42" spans="1:10" ht="48" x14ac:dyDescent="0.25">
      <c r="A42" s="32" t="s">
        <v>339</v>
      </c>
      <c r="B42" s="7" t="s">
        <v>352</v>
      </c>
      <c r="C42" s="14" t="s">
        <v>353</v>
      </c>
      <c r="D42" s="16" t="s">
        <v>354</v>
      </c>
      <c r="E42" s="9">
        <v>30</v>
      </c>
      <c r="F42" s="10">
        <v>30</v>
      </c>
      <c r="G42" s="10">
        <f t="shared" si="0"/>
        <v>36.6</v>
      </c>
      <c r="H42" s="10">
        <f t="shared" si="2"/>
        <v>1098</v>
      </c>
      <c r="I42" s="38" t="s">
        <v>380</v>
      </c>
    </row>
    <row r="43" spans="1:10" ht="60" x14ac:dyDescent="0.25">
      <c r="A43" s="48" t="s">
        <v>361</v>
      </c>
      <c r="B43" s="50" t="s">
        <v>399</v>
      </c>
      <c r="C43" s="50" t="s">
        <v>400</v>
      </c>
      <c r="D43" s="93" t="s">
        <v>401</v>
      </c>
      <c r="E43" s="50">
        <v>16</v>
      </c>
      <c r="F43" s="51">
        <v>301</v>
      </c>
      <c r="G43" s="10">
        <f t="shared" si="0"/>
        <v>367.21999999999997</v>
      </c>
      <c r="H43" s="10">
        <f t="shared" si="2"/>
        <v>5875.5199999999995</v>
      </c>
      <c r="I43" s="38" t="s">
        <v>380</v>
      </c>
    </row>
    <row r="44" spans="1:10" ht="48" x14ac:dyDescent="0.25">
      <c r="A44" s="48" t="s">
        <v>361</v>
      </c>
      <c r="B44" s="50" t="s">
        <v>396</v>
      </c>
      <c r="C44" s="50" t="s">
        <v>397</v>
      </c>
      <c r="D44" s="93" t="s">
        <v>398</v>
      </c>
      <c r="E44" s="50" t="s">
        <v>464</v>
      </c>
      <c r="F44" s="83">
        <v>940</v>
      </c>
      <c r="G44" s="10">
        <f t="shared" si="0"/>
        <v>1146.8</v>
      </c>
      <c r="H44" s="10">
        <f t="shared" si="2"/>
        <v>17202</v>
      </c>
      <c r="I44" s="38" t="s">
        <v>380</v>
      </c>
    </row>
    <row r="45" spans="1:10" ht="72" x14ac:dyDescent="0.25">
      <c r="A45" s="48" t="s">
        <v>361</v>
      </c>
      <c r="B45" s="50" t="s">
        <v>384</v>
      </c>
      <c r="C45" s="50" t="s">
        <v>385</v>
      </c>
      <c r="D45" s="93" t="s">
        <v>386</v>
      </c>
      <c r="E45" s="50">
        <v>31</v>
      </c>
      <c r="F45" s="51">
        <v>75</v>
      </c>
      <c r="G45" s="10">
        <f t="shared" si="0"/>
        <v>91.5</v>
      </c>
      <c r="H45" s="10">
        <f t="shared" si="2"/>
        <v>2836.5</v>
      </c>
      <c r="I45" s="38" t="s">
        <v>380</v>
      </c>
    </row>
    <row r="46" spans="1:10" ht="60" x14ac:dyDescent="0.25">
      <c r="A46" s="48" t="s">
        <v>361</v>
      </c>
      <c r="B46" s="7" t="s">
        <v>365</v>
      </c>
      <c r="C46" s="14" t="s">
        <v>366</v>
      </c>
      <c r="D46" s="16" t="s">
        <v>367</v>
      </c>
      <c r="E46" s="9">
        <v>2</v>
      </c>
      <c r="F46" s="10">
        <v>690</v>
      </c>
      <c r="G46" s="10">
        <f t="shared" si="0"/>
        <v>841.8</v>
      </c>
      <c r="H46" s="10">
        <f t="shared" si="2"/>
        <v>1683.6</v>
      </c>
      <c r="I46" s="38" t="s">
        <v>380</v>
      </c>
    </row>
    <row r="47" spans="1:10" ht="36" x14ac:dyDescent="0.25">
      <c r="A47" s="48" t="s">
        <v>361</v>
      </c>
      <c r="B47" s="49" t="s">
        <v>362</v>
      </c>
      <c r="C47" s="49" t="s">
        <v>363</v>
      </c>
      <c r="D47" s="93" t="s">
        <v>364</v>
      </c>
      <c r="E47" s="50">
        <v>2</v>
      </c>
      <c r="F47" s="51">
        <v>468</v>
      </c>
      <c r="G47" s="10">
        <f t="shared" si="0"/>
        <v>570.96</v>
      </c>
      <c r="H47" s="10">
        <f t="shared" si="2"/>
        <v>1141.92</v>
      </c>
      <c r="I47" s="38" t="s">
        <v>380</v>
      </c>
    </row>
    <row r="48" spans="1:10" ht="15" x14ac:dyDescent="0.25"/>
  </sheetData>
  <mergeCells count="3">
    <mergeCell ref="A7:I11"/>
    <mergeCell ref="A15:B15"/>
    <mergeCell ref="A1:I6"/>
  </mergeCells>
  <conditionalFormatting sqref="B17">
    <cfRule type="cellIs" dxfId="2" priority="1" operator="lessThan">
      <formula>#REF!</formula>
    </cfRule>
  </conditionalFormatting>
  <conditionalFormatting sqref="B16">
    <cfRule type="cellIs" dxfId="1" priority="2" operator="greaterThan">
      <formula>#REF!</formula>
    </cfRule>
    <cfRule type="cellIs" dxfId="0" priority="3" operator="greaterThan">
      <formula>(H33+H34+H43+H44+H45)&gt;(B12*20/100)</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1C46DFF749D8B439DFB5811F828362E" ma:contentTypeVersion="12" ma:contentTypeDescription="Creare un nuovo documento." ma:contentTypeScope="" ma:versionID="699ab0a8d64fa6bb2fc75bfa00a07ff1">
  <xsd:schema xmlns:xsd="http://www.w3.org/2001/XMLSchema" xmlns:xs="http://www.w3.org/2001/XMLSchema" xmlns:p="http://schemas.microsoft.com/office/2006/metadata/properties" xmlns:ns2="fe89033e-c7d0-4b9b-8902-2f517a975844" xmlns:ns3="46d7f109-9c48-4776-b3ed-5a80891d8b27" targetNamespace="http://schemas.microsoft.com/office/2006/metadata/properties" ma:root="true" ma:fieldsID="d3ded235f5d99d004681a8a7a3fac5a5" ns2:_="" ns3:_="">
    <xsd:import namespace="fe89033e-c7d0-4b9b-8902-2f517a975844"/>
    <xsd:import namespace="46d7f109-9c48-4776-b3ed-5a80891d8b2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89033e-c7d0-4b9b-8902-2f517a975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793e6e41-b79e-4421-9770-dae3d5ecab7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d7f109-9c48-4776-b3ed-5a80891d8b27"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f890501e-5c87-477f-badc-5e39338c2af3}" ma:internalName="TaxCatchAll" ma:showField="CatchAllData" ma:web="46d7f109-9c48-4776-b3ed-5a80891d8b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6d7f109-9c48-4776-b3ed-5a80891d8b27" xsi:nil="true"/>
    <lcf76f155ced4ddcb4097134ff3c332f xmlns="fe89033e-c7d0-4b9b-8902-2f517a975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0B0C76B-D131-4E5C-BBF8-4AD8F69164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89033e-c7d0-4b9b-8902-2f517a975844"/>
    <ds:schemaRef ds:uri="46d7f109-9c48-4776-b3ed-5a80891d8b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01E7EF-D46F-4160-89AA-4CDFDA89D9DA}">
  <ds:schemaRefs>
    <ds:schemaRef ds:uri="http://schemas.microsoft.com/sharepoint/v3/contenttype/forms"/>
  </ds:schemaRefs>
</ds:datastoreItem>
</file>

<file path=customXml/itemProps3.xml><?xml version="1.0" encoding="utf-8"?>
<ds:datastoreItem xmlns:ds="http://schemas.openxmlformats.org/officeDocument/2006/customXml" ds:itemID="{2DABBBE1-2681-48A2-B9DA-19085E1F4C5E}">
  <ds:schemaRefs>
    <ds:schemaRef ds:uri="http://schemas.microsoft.com/office/infopath/2007/PartnerControls"/>
    <ds:schemaRef ds:uri="fe89033e-c7d0-4b9b-8902-2f517a97584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46d7f109-9c48-4776-b3ed-5a80891d8b2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Lab. Chimica</vt:lpstr>
      <vt:lpstr>Lab. Fisica</vt:lpstr>
      <vt:lpstr>Lab. Agrario</vt:lpstr>
      <vt:lpstr>Lab. Energie Rinnovabili</vt:lpstr>
      <vt:lpstr>Lab. Elettronica</vt:lpstr>
      <vt:lpstr>Lab. Robotica</vt:lpstr>
      <vt:lpstr>Lab. Linguistico</vt:lpstr>
      <vt:lpstr>Lab. Artistico</vt:lpstr>
      <vt:lpstr>Lab. Informatico</vt:lpstr>
      <vt:lpstr>Lab. Meccatronica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Salamoni</dc:creator>
  <cp:keywords/>
  <dc:description/>
  <cp:lastModifiedBy>Alessia Aubert</cp:lastModifiedBy>
  <cp:revision/>
  <dcterms:created xsi:type="dcterms:W3CDTF">2021-05-17T13:05:31Z</dcterms:created>
  <dcterms:modified xsi:type="dcterms:W3CDTF">2023-03-29T08:21:56Z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0x010100B1C46DFF749D8B439DFB5811F828362E</vt:lpwstr>
  </property>
  <property fmtid="{D5CDD505-2E9C-101B-9397-08002B2CF9AE}" pid="3" name="MediaServiceImageTags">
    <vt:lpwstr/>
  </property>
</Properties>
</file>