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lu-srv-data-00\Storage\Marketing\SCUOLA DIGITALE\PNRR - PIANO SCUOLA 4.0\MATRICI\"/>
    </mc:Choice>
  </mc:AlternateContent>
  <xr:revisionPtr revIDLastSave="0" documentId="13_ncr:1_{4ED31BA4-EC90-4DEE-8EED-2D680A5F23C6}" xr6:coauthVersionLast="47" xr6:coauthVersionMax="47" xr10:uidLastSave="{00000000-0000-0000-0000-000000000000}"/>
  <bookViews>
    <workbookView xWindow="-28920" yWindow="-4845" windowWidth="29040" windowHeight="17640" firstSheet="1" activeTab="7" xr2:uid="{B7B90AF9-0C36-4C0C-86C3-8D619E71F400}"/>
  </bookViews>
  <sheets>
    <sheet name="Ambiente Debate" sheetId="2" r:id="rId1"/>
    <sheet name="Ambiente Hackathon" sheetId="4" r:id="rId2"/>
    <sheet name="Kit STEAM" sheetId="7" r:id="rId3"/>
    <sheet name="Kit Videoconferenza" sheetId="8" r:id="rId4"/>
    <sheet name="Kit Green" sheetId="9" r:id="rId5"/>
    <sheet name="Ambiente Coding" sheetId="11" r:id="rId6"/>
    <sheet name="Kit Ambienti Collaborativi" sheetId="12" r:id="rId7"/>
    <sheet name="Ambiente lett scr creativa" sheetId="13" r:id="rId8"/>
    <sheet name="Aula multisensoriale" sheetId="14" r:id="rId9"/>
    <sheet name="Kit AI" sheetId="15" r:id="rId10"/>
    <sheet name="Kit Robotica Advanced" sheetId="16" r:id="rId11"/>
    <sheet name="Kit inclusivo" sheetId="17"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7" l="1"/>
  <c r="H22" i="17" s="1"/>
  <c r="B10" i="17" s="1"/>
  <c r="G20" i="17"/>
  <c r="H20" i="17" s="1"/>
  <c r="G19" i="17"/>
  <c r="H19" i="17" s="1"/>
  <c r="G18" i="17"/>
  <c r="H18" i="17" s="1"/>
  <c r="G17" i="17"/>
  <c r="H17" i="17" s="1"/>
  <c r="G16" i="17"/>
  <c r="H16" i="17" s="1"/>
  <c r="G15" i="17"/>
  <c r="H15" i="17" s="1"/>
  <c r="B11" i="17" l="1"/>
  <c r="B8" i="17"/>
  <c r="G21" i="16"/>
  <c r="H21" i="16" s="1"/>
  <c r="G20" i="16"/>
  <c r="H20" i="16" s="1"/>
  <c r="G19" i="16"/>
  <c r="H19" i="16" s="1"/>
  <c r="G18" i="16"/>
  <c r="H18" i="16" s="1"/>
  <c r="G17" i="16"/>
  <c r="H17" i="16" s="1"/>
  <c r="G16" i="16"/>
  <c r="H16" i="16" s="1"/>
  <c r="G15" i="16"/>
  <c r="H15" i="16" s="1"/>
  <c r="B8" i="16" l="1"/>
  <c r="B11" i="16"/>
  <c r="B11" i="15" l="1"/>
  <c r="B8" i="15"/>
  <c r="G19" i="14" l="1"/>
  <c r="H19" i="14" s="1"/>
  <c r="G18" i="14"/>
  <c r="H18" i="14" s="1"/>
  <c r="H17" i="14"/>
  <c r="G17" i="14"/>
  <c r="H16" i="14"/>
  <c r="G16" i="14"/>
  <c r="G15" i="14"/>
  <c r="H15" i="14" s="1"/>
  <c r="B10" i="14" l="1"/>
  <c r="B11" i="14"/>
  <c r="B8" i="14"/>
  <c r="G23" i="13"/>
  <c r="H23" i="13" s="1"/>
  <c r="G22" i="13"/>
  <c r="H22" i="13" s="1"/>
  <c r="G21" i="13"/>
  <c r="H21" i="13" s="1"/>
  <c r="G20" i="13"/>
  <c r="H20" i="13" s="1"/>
  <c r="G19" i="13"/>
  <c r="H19" i="13" s="1"/>
  <c r="G18" i="13"/>
  <c r="H18" i="13" s="1"/>
  <c r="G17" i="13"/>
  <c r="H17" i="13" s="1"/>
  <c r="G16" i="13"/>
  <c r="H16" i="13" s="1"/>
  <c r="G15" i="13"/>
  <c r="H15" i="13" s="1"/>
  <c r="B10" i="13"/>
  <c r="B11" i="7"/>
  <c r="H20" i="7"/>
  <c r="G20" i="7"/>
  <c r="H27" i="4"/>
  <c r="G25" i="4"/>
  <c r="H25" i="4" s="1"/>
  <c r="G26" i="4"/>
  <c r="H26" i="4" s="1"/>
  <c r="G27" i="4"/>
  <c r="H20" i="11"/>
  <c r="G20" i="11"/>
  <c r="G19" i="11"/>
  <c r="H19" i="11" s="1"/>
  <c r="G21" i="11"/>
  <c r="H21" i="11"/>
  <c r="H23" i="4"/>
  <c r="G23" i="4"/>
  <c r="G22" i="4"/>
  <c r="H22" i="4" s="1"/>
  <c r="G18" i="2"/>
  <c r="H18" i="2" s="1"/>
  <c r="H17" i="2"/>
  <c r="G17" i="2"/>
  <c r="B11" i="9"/>
  <c r="G16" i="11"/>
  <c r="H16" i="11" s="1"/>
  <c r="G17" i="11"/>
  <c r="H17" i="11" s="1"/>
  <c r="G16" i="12"/>
  <c r="H16" i="12" s="1"/>
  <c r="G15" i="12"/>
  <c r="H15" i="12" s="1"/>
  <c r="G16" i="7"/>
  <c r="H16" i="7" s="1"/>
  <c r="G17" i="7"/>
  <c r="H17" i="7" s="1"/>
  <c r="G18" i="7"/>
  <c r="H18" i="7" s="1"/>
  <c r="G19" i="7"/>
  <c r="H19" i="7" s="1"/>
  <c r="G15" i="7"/>
  <c r="H15" i="7" s="1"/>
  <c r="G18" i="9"/>
  <c r="H18" i="9" s="1"/>
  <c r="G19" i="9"/>
  <c r="H19" i="9" s="1"/>
  <c r="G20" i="9"/>
  <c r="H20" i="9" s="1"/>
  <c r="G16" i="9"/>
  <c r="H16" i="9" s="1"/>
  <c r="G17" i="9"/>
  <c r="H17" i="9" s="1"/>
  <c r="G22" i="11"/>
  <c r="H22" i="11" s="1"/>
  <c r="B10" i="11"/>
  <c r="G18" i="11"/>
  <c r="H18" i="11" s="1"/>
  <c r="G15" i="11"/>
  <c r="H15" i="11" s="1"/>
  <c r="G15" i="9"/>
  <c r="H15" i="9" s="1"/>
  <c r="B11" i="12"/>
  <c r="B11" i="8"/>
  <c r="B10" i="8"/>
  <c r="B8" i="8"/>
  <c r="G28" i="4"/>
  <c r="H28" i="4" s="1"/>
  <c r="G23" i="2"/>
  <c r="H23" i="2" s="1"/>
  <c r="G20" i="4"/>
  <c r="H20" i="4" s="1"/>
  <c r="G21" i="4"/>
  <c r="H21" i="4" s="1"/>
  <c r="G24" i="4"/>
  <c r="H24" i="4" s="1"/>
  <c r="B11" i="13" l="1"/>
  <c r="B8" i="13"/>
  <c r="B8" i="12"/>
  <c r="B10" i="12"/>
  <c r="B11" i="4"/>
  <c r="B11" i="11"/>
  <c r="B8" i="11"/>
  <c r="B8" i="9"/>
  <c r="B10" i="9"/>
  <c r="B10" i="7"/>
  <c r="B8" i="7"/>
  <c r="B10" i="4"/>
  <c r="B8" i="4" l="1"/>
  <c r="H16" i="2"/>
  <c r="G16" i="2"/>
  <c r="G15" i="2"/>
  <c r="H15" i="2" s="1"/>
  <c r="B11" i="2" s="1"/>
  <c r="B10" i="2" l="1"/>
  <c r="B8" i="2" l="1"/>
</calcChain>
</file>

<file path=xl/sharedStrings.xml><?xml version="1.0" encoding="utf-8"?>
<sst xmlns="http://schemas.openxmlformats.org/spreadsheetml/2006/main" count="701" uniqueCount="245">
  <si>
    <t>Ambiente Debate</t>
  </si>
  <si>
    <t>Importo da destinare al laboratorio</t>
  </si>
  <si>
    <t>Totale progetto con IVA</t>
  </si>
  <si>
    <t>di cui</t>
  </si>
  <si>
    <t>Totale Arredo con IVA</t>
  </si>
  <si>
    <t>Totale Dotazioni Digitali con IVA</t>
  </si>
  <si>
    <t>Tipologia Prodotto</t>
  </si>
  <si>
    <t>Prodotto</t>
  </si>
  <si>
    <t>Codice Prodotto</t>
  </si>
  <si>
    <t>Descrizione dettagliata del prodotto</t>
  </si>
  <si>
    <t>Numero</t>
  </si>
  <si>
    <t>Prezzo unitario (esclusa IVA)</t>
  </si>
  <si>
    <t>Prezzo unitario (inclusa IVA)</t>
  </si>
  <si>
    <t>Totale IVA inclusa</t>
  </si>
  <si>
    <t>Brochure del prodotto</t>
  </si>
  <si>
    <t>Note</t>
  </si>
  <si>
    <t>Dotazioni digitali</t>
  </si>
  <si>
    <t>Lenovo Tab M10 Plus 10.3" WiFi Android 9 FHD</t>
  </si>
  <si>
    <t>ZA5T0302SE</t>
  </si>
  <si>
    <t>Con un corpo interamente in metallo e un design ultramoderno, Tab M10 FHD Plus di seconda generazione si distingue nel panorama dei tablet. Lo schermo Full HD da 26,16 cm (10,3") e i due altoparlanti con Dolby Atmos® ti offrono momenti di intrattenimento davvero coinvolgenti. 
Lenovo Tab M10 Plus. Dimensioni schermo: 26,16 cm (10.3"), Risoluzione del display: 1920x1200 Pixel, Tecnologia display: IPS. Capacità memoria interna: 64 GB. Frequenza del processore: 2,3 GHz, Famiglia processore: Mediatek, Modello del processore: Helio P22T. RAM installata: 4 GB. Risoluzione fotocamera posteriore (numerico): 8 MP, Risoluzione fotocamera frontale (numerico): 5 MP. Wi-Fi standard: Wi-Fi 5 (802.11ac). Slot Nano-SIM + SD Card. Peso: 460 g. Batteria: 5000 mAh Sistema operativo incluso: Android 9. Colore del prodotto: Grigio</t>
  </si>
  <si>
    <t>zoocat_image.php (ligra.cloud)</t>
  </si>
  <si>
    <t>installazione inclusa nel prezzo</t>
  </si>
  <si>
    <t>Monitor Inter. 75" C Series Wi-Fi RDM-Ready+Staffa</t>
  </si>
  <si>
    <t>HC7520M</t>
  </si>
  <si>
    <t>40 tocchi contemporanei LED ULTRA HD. Touch integrato | Tecnologia ad infrarossi. Speaker 20Wx2 integrati | USB Type-C Full-Link | Android 11. Tecnologia Zero Gap per consentire immagini più nitide con miglior contrasto e riduzione dei riflessi. Regolazione automatica della luminosità grazie al sensore di luce ambientale. Touch screen a infrarossi anche con guanti o qualsiasi altro oggetto solido. Vetro temperato anti-riflesso con spessore 4mm Mohs 7. Speaker stereo frontali integrati 20Wx2 | Potenza complessiva di 40W. Input HDMI 4K. Interfaccia Android in 4K completo. Processore Quad Core A55 | 4GB RAM, 32GB ROM. Licenza inclusa Remote Display Management (1 anno). Software Touch Display+ (Note, Note Plus, Capture) inclusi (Licenza perpetua). 5 anni di garanzia on center, di cui 3 anni on site. Staffa per fissaggio a parete inclusa.</t>
  </si>
  <si>
    <t>Licenza Windows 11 Professional + Installazione</t>
  </si>
  <si>
    <t>WIN11ESDVL</t>
  </si>
  <si>
    <t>Licenza Retail valida per un Pc, Nessuna scadenza, Aggiornamenti perpetui.
SERVIZIO DI INSTALLAZIONE INCLUSO</t>
  </si>
  <si>
    <t>Licenza Windows 11 Professional + Installazione - Ligra DS</t>
  </si>
  <si>
    <t>Dotazione Digitale</t>
  </si>
  <si>
    <t>OPS Standard HELGI i5 10210U / RAM 8GB / SSD 256GB</t>
  </si>
  <si>
    <t>H64I5108256</t>
  </si>
  <si>
    <t xml:space="preserve">OPS Standard HELGI i5 10210U / RAM 8GB / 256GB SSD
Modulo Wi-Fi incluso.
</t>
  </si>
  <si>
    <t>installazione  già inclusa nel prezzo</t>
  </si>
  <si>
    <t>Notebook HP 255 G8</t>
  </si>
  <si>
    <t>2V0Q5ES</t>
  </si>
  <si>
    <t>HP 255 G8. Tipo di prodotto: Computer portatile, Fattore di forma: Clamshell. Famiglia processore: AMD Athlon Silver, Modello del processore: 3050U, Frequenza del processore: 2,3 GHz. Dimensioni schermo: 39,6 cm (15.6"), Tipologia HD: HD, Risoluzione del display: 1366 x 768 Pixel. RAM installata: 4 GB, Tipo di RAM: DDR4-SDRAM. Capacità totale di archiviazione: 256 GB, Supporto di memoria: SSD. Modello scheda grafica integrata: AMD Radeon Graphics. Sistema operativo incluso: Windows 10 Pro. Colore del prodotto: Nero</t>
  </si>
  <si>
    <t>2W1E1EA (ligra.cloud)</t>
  </si>
  <si>
    <t>Chimpa School Premium 1 disposivo 3 anni</t>
  </si>
  <si>
    <t>CHCSP-3Y-WIA</t>
  </si>
  <si>
    <t>Licenza Chimpa School Premium della durata di 3 anni valida per 1 DISPOSITIVO. Con Chimpa la gestione dei dispositivi diventa facile e veloce avendo la possibilità di distribuire applicazioni da remoto, applicare restrizioni sui dispositivi garantendo così la sicurezza degli studenti costruendo un ambiente di lavoro controllato e protetto. Nella versione Premium la licenza consente di monitorare l’utilizzo che viene fatto dei dispositivi avendo accesso al tempo di utilizzo degli stessi, siti web visitati ed in traffico dati in ingresso ed in uscita.</t>
  </si>
  <si>
    <t>https://www.chimpa.eu/</t>
  </si>
  <si>
    <t>Chimpa Defence Antivirus Android/iOS (3 anni)</t>
  </si>
  <si>
    <t>CH-MTD-3Y-IA</t>
  </si>
  <si>
    <t>Il modulo Chimpa Threat Defense Antivirus della validità di 3 anni per 1 dispositivo ANDROID o iOS consente di trasformare il dispositivo in uno strumento sicuro ma soprattutto protetto da qualsiasi minaccia proveniente dalla navigazione in rete. Con Antivirus e Firewall integrati e disposti a bordo del dispositivo i dati della scuola e i dispositivi sono protetti da potenziali attacchi provenienti dall’esterno.</t>
  </si>
  <si>
    <t>Chimpa Defence Antivirus per Windows (3 anni)</t>
  </si>
  <si>
    <t>CH-MTD-3Y-WIN</t>
  </si>
  <si>
    <t>Il modulo Chimpa Threat Defense Antivirus della validità di 3 anni per 1 dispositivo WINDOWS consente di trasformare il dispositivo in uno strumento sicuro ma soprattutto protetto da qualsiasi minaccia proveniente dalla navigazione in rete. Con Antivirus e Firewall integrati e disposti a bordo del dispositivo i dati della scuola e i dispositivi sono protetti da potenziali attacchi provenienti dall’esterno.</t>
  </si>
  <si>
    <t>Carrello ric. Omnichart GO 36 Tablets/Notebooks</t>
  </si>
  <si>
    <t>HOMNGO36WB</t>
  </si>
  <si>
    <t>Nuovo modello Omnichart 36 GO - dimensioni ridotte, stesse funzioni. Struttura interamente metallica con circolazione dell’aria naturale che non prevede la presenza di ventole. Scompartimento frontale per l’alloggiamento dei dispositivi dotato di serratura di sicurezza. Tre ripiani fissi con 12 paratie divisorie in plastica dotate di passacavi integrato per l’alloggiamento dei dispositivi in posizione verticale e fori per il passaggio del cavo di alimentazione nello scompartimento posteriore. Scompartimento posteriore per l’alloggiamento degli alimentatori, non accessibile dallo scompartimento frontale. Quattro strisce con 9 prese ciascuna e vano per il posizionamento dei trasformatori. Centralina per la temporizzazione dell’alimentazione in simultanea su tutte le prese o in sequenza temporizzata per evitare sovraccarichi. Presa esterna per aggiungere un alimentatore aggiuntivo per dispositivo appoggiato esternamente al vano principale. Quattro ruote piroettanti e maniglione singolo in plastica per lo spostamento dell’unità. Dimensioni esterne 63x58x109cm. Dimensioni alloggiamento 37x54x26cm - 2,9 cm per ogni scomparto.</t>
  </si>
  <si>
    <t>Arredo</t>
  </si>
  <si>
    <t xml:space="preserve">Linx X - Sedia mobile con Portabevande </t>
  </si>
  <si>
    <t>PKD1001</t>
  </si>
  <si>
    <r>
      <t xml:space="preserve">Linx è la sedia mobile e flessibile. Permette di cambiare facilmente diverse disposizioni di posti a sedere e attività di apprendimento. Gli ambienti in aula diventano incentrati sullo studente per migliorare l'efficienza di apprendimento. La sedia si compone di una seduta monoblocco ergonomica, una superficie di lavoro spaziosa e adattabile a studenti sia destri che mancini, un vano portaoggetti molto capiente e un comodissimo portavivande. Grazie alla superficie di lavoro che contiene ioni d'argento, il piano di appoggio risulta antimicrobico al 99,9% per tutto l'intero ciclo di vita del prodotto. </t>
    </r>
    <r>
      <rPr>
        <b/>
        <sz val="11"/>
        <color rgb="FF000000"/>
        <rFont val="Roboto"/>
      </rPr>
      <t>Disponibile in varie colorazioni.</t>
    </r>
  </si>
  <si>
    <t>EDERA tribunetta comp. MODULO BASE rett</t>
  </si>
  <si>
    <t>A.TRB.DRT.BASE</t>
  </si>
  <si>
    <t>Componente BASE forma RETTANGOLARE 74x93cm, per la composizione di una tribunetta unica e conformata a piacimento. Dotata di 2 gradoni altezza d aterra 43 e 80cm, di un parapetto in tubolare di ferro verniciato grigio e fissato alle componenti della tribunetta, il parapetto fornisce sicurezza anche sul lato corto. In materiale certificato FSC e Ignifugo classe1. disponibili vari moduli e varie configurazioni.</t>
  </si>
  <si>
    <t>FLORA componibile parallelepipedo 96x48xH42cm</t>
  </si>
  <si>
    <t>PF.CP.RT.M5.SI.X</t>
  </si>
  <si>
    <t>Pouf componibile di forma parallelepipeda altezza M5. Dimensioni: 96x48xH42cm con piedini da 2 cm. Materiale: rivestimento, non sfoderabile, tessuto ignifugo colore a scelta, struttura in legno, imbottitura in gomma. La caratteristica chiave di questa linea è la modularità assoluta. E’ possibile infatti creare illimitate combinazioni abbinando le diverseforme, al fine di dividere gli ambienti e arricchire gli spazi comuni. Prodotto pensato per gli spazi comuni quali atrii, corridoi ed altre aree di passaggio. Prodotto consegnato montato.</t>
  </si>
  <si>
    <t>Ambiente Hackathon</t>
  </si>
  <si>
    <t>TIGLIO Forma Circolari diametro 100cm, H71,2cm</t>
  </si>
  <si>
    <t>T.ML.M.d100.h71.RVRV</t>
  </si>
  <si>
    <t>Tavolo di forma circolare completo di struttura. Dimensioni: diametro 100cm, altezza 71,2cm. Materiale: piano in truciolare spessore 22mm rivestito in melamina rovere con bordo in ABS spessore 2mm colore rovere, struttura in metallo verniciato colore grigio. Prodotto consegnato da montare.</t>
  </si>
  <si>
    <t>https://www.ligra.it/prodotto/?product_code=SC1UQVZUSUdUT04xMDA=#eyJwIjoiNSIsInByIjoiMCIsInIiOiIxMiIsIm8iOiI1IiwibCI6Iml0IiwidiI6W3siaSI6OTAwLCJ2IjpbInRhdm9sbyJdfSx7ImkiOjZ9LHsiaSI6M30seyJpIjo5fSx7ImkiOjR9LHsiaSI6NX1dfQ==</t>
  </si>
  <si>
    <t>TIGLIO fisso 160x70cm H71,8cm, con ruote</t>
  </si>
  <si>
    <t>T.ML.M.F.16070.M5rGC.BB</t>
  </si>
  <si>
    <t>Tavolo di forma rettangolare con piano fisso e gambe altezza M5 (circa72cm)con ruote. Dimensioni: 160x70cm Materiale: piano in truciolare FSC Mix spessore 22mm rivestito in melamina bianca con bordo in ABS spessore 2mm, gambe in metallo verniciato colore grigio. Il prodotto è aggregabile: il piano è predisposto per il montaggio di 4 ganci sugli spigoli al fine di unire i tavoli tra loro. Prodotto consegnato da montare, dotato di documentazione e conforme ai Criteri Ambientali Minimi DM 23 Giugno 2022 n.254</t>
  </si>
  <si>
    <t>Tavolo TIGLIO struttura fissa - Ligra DS</t>
  </si>
  <si>
    <t>Pouf componibile di forma parallelepipeda altezza M5. Dimensioni: 96x48xH42cm con piedini da 2 cm. Materiale: rivestimento, non sfoderabile, tessuto ignifugo colore a scelta, struttura in legno, imbottitura in gomma. La caratteristica chiave di questa linea è la modularità assoluta. E’ possibile infatti creare illimitate combinazioni abbinando le diverseforme, al fine di dividere gli ambienti e arricchire gli spazi comuni. Prodotto pensato per gli spazi comuni quali atrii, corridoi ed altre aree di passaggio. Prodotto consegnato montato. Disponibili varie colorazioni e forme.</t>
  </si>
  <si>
    <t>PIOPPO sedia H38-46cm, ruote, rosso</t>
  </si>
  <si>
    <t>SD.GIRO.5r.RS</t>
  </si>
  <si>
    <t>Seduta ergonomica girevole di altezza variabile con struttura dotata di 5 ruote. Dimensioni: altezza seduta da 38 a 46cm. Materiale: scocca in plastica di colore rosso, struttura in plastica e metallo colore nero. La seduta è adatta ad allestire postazioni in poco spazio, mantenendo ampia flessibilità nell'ambiente. Certificata secondo la normativa europea EN 1729/1 e 1729/2. Prodotto consegnato premontato da assemblare. Disponibili varie colorazioni e altezze.</t>
  </si>
  <si>
    <t>Seduta a tondello, regolazione a vite h 62/74 cm - Ligra DS</t>
  </si>
  <si>
    <t>installazione già inclusa nel prezzo</t>
  </si>
  <si>
    <t>SALICE h43cm, struttura grigia, seduta blu</t>
  </si>
  <si>
    <t>SD.ST.4GF.M5.BL</t>
  </si>
  <si>
    <t>Seduta ergonomica con struttura di altezza M5. Dimensioni: altezza seduta 43cm, altezza schienale 40cm. Materiale: scocca in polipropilene di colore blu R5017, struttura grigia in metallo verniciato. Dotata di maniglia sulla scocca per una comoda presa che ne facilita lo spostamento. Struttura monoscocca ad alto spessore per una maggiore robustezza. Superficie facilmente lavabile ed igienizzabile. La sedia Salice è pensata per una grande varietà di utilizzi. E’ impilabile, fino a 7 unità, per permettere una facile rimodulazione degli spazi. L’inclinazione della sua struttura è studiata per l’antiribaltamento. Certificata secondo la normativa europea EN 1729/1. Prodotto consegnato montato. Disponibili varie colorazioni e altezze.</t>
  </si>
  <si>
    <t>Sedia SALICE ergonomica - Ligra DS</t>
  </si>
  <si>
    <t>Licenza Retail valida per un Pc, Nessuna scadenza, Aggiornamenti perpetui
SERVIZIO DI INSTALLAZIONE INCLUSO</t>
  </si>
  <si>
    <t>www.chimpa.eu</t>
  </si>
  <si>
    <t>Kit STEAM</t>
  </si>
  <si>
    <t>Incisore laser e laser cutter</t>
  </si>
  <si>
    <t xml:space="preserve"> KBLASER1</t>
  </si>
  <si>
    <t>Tecnologie rivoluzionarie consentono all’utente di dare forma al metallo e quasi tutti i materiali, dando vita a tutti i progetti compresi quelli scolastici. Dotato di un'ampia area di lavoro e facilità di utilizzo è lo strumento perfetto per le scuole e la didattica.</t>
  </si>
  <si>
    <t>Incisore laser e laser cutter - Ligra DS</t>
  </si>
  <si>
    <t>Stampante 3D Sculpto PRO2</t>
  </si>
  <si>
    <t>Sculpto PRO2, grazie alle sue caratteristiche uniche e ad una tecnologia innovativa, rivoluziona il ruolo della stampa 3D in classe.
Facilissima da usare, portatile, silenziosa e sicura diventa uno strumento di lavoro con cui tutti i ragazzi, a partire dalle scuole primarie, possono cimentarsi e consente di introdurre in classe un nuovo approccio: learning-by-printing!
Sculpto PRO2 è estremamente facile ed intuitiva: basta collegarla all’alimentazione ed è subito pronta all’uso!
La stampante si controlla tramite la Sculpto App, disponibile per Android e iOS, che integra al suo interno una delle più ricche librerie al mondo di modelli 3D, Thingiverse. Non sono necessarie complicate calibrazioni della stampante né serve fare lo slicing del modello: dal file STL all’oggetto stampato in pochi click!
Sculpto PRO2 è leggera e compatta, con un peso di soli 2,7 Kg, eppure consente di stampare oggetti fino a 20 x 20 x 20 cm, per un volume di stampa massimo di 6,3 litri!
Dimensioni di stampa generose, dunque, per una stampante portatile, robusta, sicura e silenziosa: solo 45 dB per un uso in classe che non interferisce con il lavoro dei ragazzi e del docente.
La confezione della Stampante 3D Sculpto PRO2 (cod. 45010008) include inoltre:
- Nr. 1 piatto di stampa Buildplate PRO completo di rivestimento metallico flessibile (cod. 45030005)
- Supporto per la bobina
- Kit per la manutenzione, comprensivo di tutti gli strumenti necessari
- Nr. 2 bobine di filamento Sculpto PLA di esempio in colori assortiti, da 50 g l’una
- Alimentazione EU</t>
  </si>
  <si>
    <t>Bobina PLA Sculpto color Bianco 1 Kg</t>
  </si>
  <si>
    <t>Sculpto 45020202. Materiale di stampa: Acido polilattico (PLA), Colori di stampa: Bianco, Compatibilità marca: Ogni marca. Certificati di sostenibilità: RoHS. Peso: 1 kg, Diametro: 1,75 mm. Quantità per pacco: 1 pz. DISPONIBILE IN VARIE COLORAZIONI</t>
  </si>
  <si>
    <t>Scanner 3D SOL Pro</t>
  </si>
  <si>
    <t>7300A004002</t>
  </si>
  <si>
    <t>SOL 3D Pro è uno scanner desktop compatibile sia con Windows che con macOS. E' piccolo e leggero e usa una combinazione di triangolazione laser e tecnologia a luce bianca. I modelli 3D sono visualizzabili direttamente sul PC attraverso il software SOL Viewer e possono essere esportati in vari formati per essere modificati mediante software di terze parti. Attraverso il piatto rotante e il software dedicato SOL Creator, unita alla calibrazione automatica, una risoluzione della fotocamera da 8MP e un'accuratezza fino a 0,05 mm, è possibile ottenere scansioni professionali molto precise e di assoluta qualità.</t>
  </si>
  <si>
    <t>Scan-Dimension_Datasheet_SOL-PRO_V1.5_IT-1_2 (ligra.cloud)</t>
  </si>
  <si>
    <t xml:space="preserve"> 
Laboratorio analisi Portatile modulare We-Lab</t>
  </si>
  <si>
    <t>WE-LAB</t>
  </si>
  <si>
    <t>We-LAB è il laboratorio di analisi portatile e modulare. L’approccio trasversale di We-LAB permette di implementare esperienze multidisciplinari, coinvolgendo corsi scientifici diversi quali biologia, chimica e fisica.
Nel kit We-LAB fornito sono presenti due moduli funzionali: il modulo “microscopio” permette di catturare immagini o video del campione desiderato direttamente sul proprio smartphone e/o tablet, mentre il modulo “fotometro” è lo strumento ottico a tecnologia LED in grado di realizzare analisi biochimiche su matrici liquide, nel kit è presente il set base di strumenti utili per completare il “laboratorio”.
L’App, attraverso un’interfaccia grafica semplice ed intuitiva, guida l’utente durante tutta l’esperienza di laboratorio, pilotando la piattaforma hardware direttamente da smartphone e/o tablet.
Una volta terminata l’esperienza, la scuola, le classi oppure i singoli gruppi di lavoro possono condividere i risultati sul portale web di We-LAB, in modo da favorire la condivisione e l’interazione scientifica tra studenti e istituzioni. Potenti tool software presenti nell’APP di We-LAB, come ad esempio il “compositore”, permettono allo studente di sviluppare una logica scientifica necessaria per la risoluzione di reali problemi di laboratorio.
Il kit include:
• un modulo centrale basato su tecnologia Raspberry PI, con porte per la connessione USB dell’alimentatore (in dotazione) o di un powerbank (non incluso), alloggiamento per il posizionamento delle lenti d’ingrandimento e hotspot WiFi integrato
• 1 modulo microscopio dotato di rotella per regolare la messa fuoco e LED integrato con la possibilità di variare l’intensità della luce emessa durante l’analisi
• 2 lenti a diverso fattore d’ingrandimento (40x e 160x su tablet da 10’’)
• 1 modulo fotometro con vano per l’inserimento di cuvette e un copricuvette
• 10 vetrini già pronti all’uso con campioni utilizzabili anche dai più piccoli
• un set di materiale consumabile contenente: vetrini, coprivetrini, cuvette, pipette, colorante alimentare, contenitori da 50ml, pinze in plastica
• Nella App, lavorando con il modulo microscopio, è possibile:
o scattare foto in HD del campione analizzato
o registrare video in HD del campione analizzato
o condividere foto e video con l’insegnante in cloud
o scrivere brevi relazioni sull’esperimento condotto
 Nella App, lavorando con il modulo fotometro, è possibile:
o costruire una retta di calibrazione seguendo un esperimento guidato
o creare esperimenti personalizzati tramite un’interfaccia visuale drag&amp;drop: i diversi esperimenti possono essere salvati all’interno dell’App per poter eseguire più volte la medesima misurazione in maniera semplice e guidata</t>
  </si>
  <si>
    <t>Con un corpo interamente in metallo e un design ultramoderno, Tab M10 FHD Plus di seconda generazione si distingue nel panorama dei tablet. Lo schermo Full HD da 26,16 cm (10,3") e i due altoparlanti con Dolby Atmos® ti offrono momenti di intrattenimento davvero coinvolgenti. 
Lenovo Tab M10 Plus. Dimensioni schermo: 26,16 cm (10.3"), Risoluzione del display: 1920x1200 Pixel, Tecnologia display: IPS. Capacità memoria interna: 64 GB. Frequenza del processore: 2,3 GHz, Famiglia processore: Mediatek, Modello del processore: Helio P22T. RAM installata: 4 GB. Risoluzione fotocamera posteriore (numerico): 8 MP, Risoluzione fotocamera frontale (numerico): 5 MP. Wi-Fi standard: Wi-Fi 5 (802.11ac). Slot Nano-SIM + SD Card. Peso: 460 g. Batteria: 5000 mAh Sistema operativo incluso: Android 9. Colore del prodotto: Grigio. NECESSARIO PER WE-LAB</t>
  </si>
  <si>
    <t>Kit Videoconferenza</t>
  </si>
  <si>
    <t>Kit Green</t>
  </si>
  <si>
    <t>Dotazioni Digitali</t>
  </si>
  <si>
    <t>Kit per l'apprendimento dell'IoT</t>
  </si>
  <si>
    <t>Con questo kit è possibile studiare l'Internet of Things. Lo scopo è consentire agli studenti di fare esperienza pratica sulla creazione di progetti simulati di case intelligenti, fattorie intelligenti sfruttando le potenzialità dell'Internet delle cose.
Il kit è corredato da lezioni guidate (14 esperienze eseguibili, presto anche in italiano), un'applicazione che consente di gestire il tutto da remoto, sensori che consentono la realizzazione di progetti articolati e diversificati.
Questo kit richiede una conoscenza base della programmazione grafica (Scratch) concentrandosi poi sui concetti di IoT, WLAN, LAN, piattaforma e server IoT.
Con ogni kit può far lavorare dai 2 ai 4 studenti.</t>
  </si>
  <si>
    <t>Kit per l'apprendimento dell'IoT - Ligra DS</t>
  </si>
  <si>
    <t>Serra Idroponica 90x60x98cm</t>
  </si>
  <si>
    <t>SJDP90GR</t>
  </si>
  <si>
    <t>3 zone ideale per piante madri talee e in crescita.
Questa configurazione fornirà 3 aree : 2 livelli di luce primaverile per piantine talee/piante madri e uno spazio più alto con luce primaverile per la fase di crescita.
Materiale incluso:
- Tenda oscurante
- Estrattore
- Luci LED per la crescita da 20W
- Griglia 60x40cm</t>
  </si>
  <si>
    <t>Serra Idroponica 90x60x98cm - Ligra DS</t>
  </si>
  <si>
    <t>Serra da tavolo</t>
  </si>
  <si>
    <t>GRFARM</t>
  </si>
  <si>
    <t>Con questa serra da tavolo si ha la possibilità di coltivare ciò che si vuole direttamente sul tavolo di casa o sul banco a scuola.
Sistema di coltura idroponica che consente alle piante di crescere il 50% più velocemente senza utilizzare diserbanti e pesticidi. Il procedimento è molto semplice: basta far germogliare i semi nell'apposita vaschetta, spostare i germogli sotto la luce LED e controllare lo stato di crescita dell'apparato radicale, una volta cresciute le piantine andranno posizionate nell'apposita locazione e il gioco è fatto.
La serra ha dimensioni di 600x375x377mm e un consumo elettrico giornaliero di 0,63KWh
All'interno della confezione si trovano:
- 250ml di soluzione nutritiva A
- 250ml di soluzione nutritiva B
- 3 confezioni di semi
- 1 pinzetta, 1 misurino
- 3 coperchi
- 1 vaschetta di semina
- 1 kit spugnette</t>
  </si>
  <si>
    <t>Serra da tavolo - Ligra DS</t>
  </si>
  <si>
    <t>I vegetali</t>
  </si>
  <si>
    <t>B14</t>
  </si>
  <si>
    <t>Con questo kit è possibile eseguire 25 esperienze relative allo studio dei vegetali: morfologia e germinazione del seme, soluzioni acquose, l’osmosi, i sali minerali, le radici, il fusto, l’assorbimento della linfa, le foglie, la fotosintesi, la traspirazione, l’amido, il fiore, il frutto, sviluppo di anidride carbonica nei vegetali, come costruire un erbario.</t>
  </si>
  <si>
    <t>I vegetali - Ligra DS</t>
  </si>
  <si>
    <t>L'ambiente della vita</t>
  </si>
  <si>
    <t>B19</t>
  </si>
  <si>
    <t>Questo kit consente di realizzare fino a 23 esperienze tra cui: il terreno, indicatori di acidità, il ciclo dell’acqua, la pioggia, l’inquinamento dell’acqua, l’atmosfera, la composizione dell’aria, l’effetto serra.</t>
  </si>
  <si>
    <t>L'ambiente della vita - Ligra DS</t>
  </si>
  <si>
    <t>L'ecologia</t>
  </si>
  <si>
    <t xml:space="preserve">L'ecologia. Il kit permette di realizzare fino a 30 esperienze come ad esempio: il terreno, la vita nel terreno, il ciclo dell’acqua, la vita nell’acqua, inquinamento idrico, indicatori biologici, l’atmosfera, inquinanti atmosferici, piogge acide, effetto serra, smog e inversione termica.						
						</t>
  </si>
  <si>
    <t>L'ecologia - Ligra DS</t>
  </si>
  <si>
    <t>Ambiente Coding</t>
  </si>
  <si>
    <t>Kubo Coding Kit classe (6 pezzi)</t>
  </si>
  <si>
    <t>1030-6</t>
  </si>
  <si>
    <t>Kit composto da 6 pezzi del robot Kubo, pensato appositamente per rispondere alle esigenze della classe. Con questo kit si possono coprire classi di 18 studenti (consigliamo l’utilizzo di 1 robot ogni 2/3 studenti). Kubo può essere utilizzato già a partire dai 4 anni, non necessita di particolari capacità di programmazione e non è necessario che i bambini sappiano leggere o scrivere in quanto si programma senza dispositivi aggiuntivi. Questo set è il punto di inizio per introdurre il coding e il pensiero computazionale, si possono affrontare concetti come: funzioni, subroutine e cicli in pochissimi semplici passaggi.
Il set contiene:
- 1 robot Kubo completo
- 1 cavo USB di ricarica
- 46 TagTiles per la programmazione
- 1 mappa delle attività formata da 4 pezzi a forma di puzzle. Consigliato per studenti dai 4 ai 10 anni.</t>
  </si>
  <si>
    <t>Presentazione standard di PowerPoint (ligra.cloud)</t>
  </si>
  <si>
    <t>Kubo Coding+</t>
  </si>
  <si>
    <t>Il kit Kubo Coding+ comprende 36 tessere TagTile custodite in una pratica scatola.
Le tessere offrono una vasta gamma di comandi supplementari, tra cui variazione della distanza, della direzione, della velocità e del tempo. Il kit Kubo Coding+ vi permette di affrontare tecniche di programmazione sempre più complesse. Introducendo i concetti in modo semplice e graduale, i vostri alunni acquisiranno la fiducia necessaria per sperimentare ed esplorare le infinite possibilità di programmazione offerte da Kubo.
Può essere acquistato come espansione per il Coding Kubo Starter Set (1030).
ATTENZIONE: robot non incluso</t>
  </si>
  <si>
    <t>Kubo Coding++</t>
  </si>
  <si>
    <t>Il kit KUBO Coding++ comprende 40 tessere TagTile aggiuntive, utili per espandere il Kubo Coding Set base. Il contenuto del kit offre una vasta gamma di comandi supplementari, tra cui variabili, condizioni ed eventi. Il kit KUBO Coding++ permette di affrontare tecniche di programmazione sempre più complesse. Introducendo i concetti in modo semplice e graduale, i vostri alunni acquisiranno la fiducia necessaria per sperimentare ed esplorare le infinite possibilità di programmazione offerte da KUBO.
Può essere acquistato come espansione per il Coding Kubo Starter Set (1030).
ATTENZIONE: robot non incluso</t>
  </si>
  <si>
    <t>Robotica Edison Robot V2.0</t>
  </si>
  <si>
    <t>EDP001</t>
  </si>
  <si>
    <t>Edison è il robot programmabile ideato per accompagnare nell'apprendimento dei princìpi di programmazione e logica gli studenti dai 4 ai 16 anni d'età.
Equipaggiato con un ampio set di sensori (suono, luce, prossimità, ecc.) si presta a moltissimi percorsi formativi. Introduce chi non ha alcuna base di programmazione ai concetti base della robotica grazie a un set di programmi preconfigurati selezionabili tramite la lettura di un semplice barcode. Può essere inoltre programmato tramite 3 differenti piattaforme (EdBlocks, EdScratch, EdPy) a complessità crescente, tutte completamente gratuite: dalla programmazione visuale a blocchi drag-and-drop (EdBlocks), adatta anche ai più giovani, all'approccio sempre visuale basato su Scratch (EdScratch) fino alla versatilità e complessità di EdPy, basato su Python.
Inoltre, grazie al kit di espansione EdCreate e alla sua compatibilità con le costruzioni Lego, Edison diventa la base per un'incredibile varietà di progetti STEAM. Un ampia raccolta di piani formativi, lezioni, video tutorial e materiali a supporto dei docenti è inoltre a disposizione in via gratuita.
Ogni confezione include nr. 1 cavo EdComm per la programmazione del robot.</t>
  </si>
  <si>
    <t>Tavolo interattivo 3in1 da 43"</t>
  </si>
  <si>
    <t xml:space="preserve"> HTI4310</t>
  </si>
  <si>
    <t xml:space="preserve">Tavolo interattivo 3in1 da 43"
Studiato per la collaborazione degli studenti più piccoli.
Touch integrato | Tecnologia capacitiva | Android 11
Speaker 12Wx2 integrati | USB Type-C Full-Link
Tecnologia Zero Gap per consentire immagini più nitide con miglior contrasto e riduzione dei riflessi.
Touch screen capacitivo
Vetro temperato anti-riflesso
Design ergonomico e sicuro: l'accesso a porte di video e dati è nascosto per evitare il contatto con i bambini
Antigraffio e resistente ai liquidi
Speaker stereo integrati 12Wx2 | Potenza complessiva di 24W
Processore Quad Core A55, 4GB RAM, 64GB ROM. Orientamento: standard, panoramico o ritratto.
</t>
  </si>
  <si>
    <t>CREO per robotica, Hda 64 a 82cm</t>
  </si>
  <si>
    <t>T.RBT.M.130130.MXrGC.BRV</t>
  </si>
  <si>
    <t>Tavolo per robotica di forma quadrata, completo di gambe ad altezza variabile con ruote a scomparsa di tipo automatico "push pull". Dimensioni: 130x130cm, altezza al piano da 64 a 82cm. Materiale: piano in truciolare spessore 22mm rivestito in melamina bianca e spondine in melammina rovere,  gambe in metallo verniciato colore grigio. Le spondine fissate al piano devono essere facilmente smontabili e inseribili nel sottopiano. Prodotto consegnato da montare.</t>
  </si>
  <si>
    <t>Tavolo CREO - Ligra DS</t>
  </si>
  <si>
    <t>PIOPPO sedia H38-46cm,piedini, giallo</t>
  </si>
  <si>
    <t>SD.GIRO.5f.GL</t>
  </si>
  <si>
    <t>Seduta ergonomica girevole di altezza variabile con struttura dotata di piedini. Dimensioni: altezza seduta da 38 a 46cm. Materiale: scocca in plastica di colore giallo, struttura in plastica e metallo colore nero. La seduta è adatta ad allestire postazioni in poco spazio, mantenendo ampia flessibilità nell'ambiente. Scocca certificata secondo la normativa europea EN 1729/1 e 1729/2. Prodotto consegnato premontato da assemblare. Disponibile in varie colorazioni.</t>
  </si>
  <si>
    <t>Kit Ambienti Collaborativi</t>
  </si>
  <si>
    <t>Conf. 3 Banchi Trapezoidale</t>
  </si>
  <si>
    <t>H-ZGD65-YEGR-3-MST</t>
  </si>
  <si>
    <r>
      <t xml:space="preserve">Confezione da 3 banchi trapezoidali multi-grandezza 95x57x40cm
Colore: Giallo/Grigio con ruote frontali e porta tablet.
Regolabile in altezza a standard 4/5/6/7 - 64/70/76/82cm. </t>
    </r>
    <r>
      <rPr>
        <b/>
        <sz val="11"/>
        <color theme="1"/>
        <rFont val="Roboto"/>
      </rPr>
      <t>DISPONIBILI IN VARIE COLORAZIONI E MISURE</t>
    </r>
    <r>
      <rPr>
        <sz val="11"/>
        <color theme="1"/>
        <rFont val="Roboto"/>
      </rPr>
      <t>.</t>
    </r>
  </si>
  <si>
    <t>Conf. 3 Banchi Trapez. Multi Grand Giallo/Grigio - Ligra DS</t>
  </si>
  <si>
    <t>Conf. 2 Sedie alunno HELGI H44cm VERDE/GRIGIO</t>
  </si>
  <si>
    <t>H-YGD52-GRGR-2</t>
  </si>
  <si>
    <r>
      <t xml:space="preserve">Le nuove metodologie didattiche rendono necessario riorganizzare la disposizione della classe in tempi brevi per assecondare le più svariate esigenze di apprendimento, garantendo al contempo la massima sicurezza di studenti e docenti. Per soddisfare questa esigenza abbiamo studiato
una soluzione modulare completa di banchi, sedie ergonomiche e moduli esagonali centrali per postazioni circolari composte da più banchi. Gli arredi CLASSE 3.0 sono capace di adattarsi alle diverse esigenze della scuola di oggi: dalle postazioni singole per la classica lezione frontale a configurazioni multiple a isola, a ferro di cavallo o lineari, capaci di ospitare gruppi di 2, 4,
6 o più studenti e perfetti per attività collaborative. </t>
    </r>
    <r>
      <rPr>
        <b/>
        <sz val="11"/>
        <color theme="1"/>
        <rFont val="Roboto"/>
      </rPr>
      <t>DISPONIBILI VARIE COLORAZIONI E MISURE</t>
    </r>
    <r>
      <rPr>
        <sz val="11"/>
        <color theme="1"/>
        <rFont val="Roboto"/>
      </rPr>
      <t>.</t>
    </r>
  </si>
  <si>
    <t>Ambiente di Lettura e Scrittura Creativa</t>
  </si>
  <si>
    <t>Aula Multisensoriale Snoezelen</t>
  </si>
  <si>
    <t>Importo da destinare al progetto</t>
  </si>
  <si>
    <t>Schermo Interattivo - kit con Proiettore EB-735Fi</t>
  </si>
  <si>
    <t>SD-EPS01</t>
  </si>
  <si>
    <t>Kit formato da 1 videoproiettore Epson EB-735Fi con unità di tocco, staffa da parete.</t>
  </si>
  <si>
    <t>221122 Epson SCHERMO INTERATTIVO copia (ligra.cloud)</t>
  </si>
  <si>
    <t>costi di installazione inclusi</t>
  </si>
  <si>
    <t>Notebook HP 255 G8 AMD AthSil 4GB 256GB W10PRO</t>
  </si>
  <si>
    <t>Notebook HP 255 G8, Display HD, Processore AMD Athlon Silver 3050U, RAM 4GB, SSD 256GB, Windows 10 National Academic</t>
  </si>
  <si>
    <t>Mini Smac</t>
  </si>
  <si>
    <t>HLG211601</t>
  </si>
  <si>
    <t>Smac è solo apparentemente un oggetto semplice, ha una struttura che sostiene ed accoglie nella posizione seduta con tronco eretto oppure consente di sdraiarsi, mantenendo sempre contenimento e supporto. Smac si adatta al corpo nelle varie posizioni, contrastando la tendenza a scivolare ed offrendo un morbido ma consistente appoggio. Nella versione MINISMAC con dimensioni 40x53x96cm, e nei colori blu, azzurro e verde, può essere usato con la parte più stretta in alto oppure in basso: in questa modalità viene favorita la divaricazione delle gambe. Smac è perfetto per gli angoli ascolto/lettura perché permette una posizione stabile e confortevole e favorisce l’attenzione anche dei più piccoli.</t>
  </si>
  <si>
    <t>Tondolo</t>
  </si>
  <si>
    <t>HLG211202</t>
  </si>
  <si>
    <t>TONDOLO è un oggetto la cui forma permette al corpo di affondare mentre il contorno si solleva adattandosi alla forma del corpo. Nella versione classica – blu, azzurro, verde – con dimensioni 100cmx20cm si adatta perfettamente a tutti.</t>
  </si>
  <si>
    <t>Bebè tappeto</t>
  </si>
  <si>
    <t>HLG320212</t>
  </si>
  <si>
    <t>I Bebè tappeti hanno fodera esterna in tessuto Contour, impermeabile, lavabile, antimacchia, ignifugo di classe 1, atossico, che non rilascia ftalati o sostanze nocive. Imbottitura in poliuretano espanso a cellula aperta ad alta resilienza. A richiesta, l’imbottitura può essere ignifuga di classe 1IM. Tutti i tappeti sono sfoderabili. Misure 100x100x3cm</t>
  </si>
  <si>
    <t>Bebè tappeto - Giallo - Ligra DS</t>
  </si>
  <si>
    <t>Sedie</t>
  </si>
  <si>
    <t>Sedia antibatterica per studente - prescuola</t>
  </si>
  <si>
    <t>ERGOS_02AB</t>
  </si>
  <si>
    <r>
      <t xml:space="preserve">Struttura in polipropilene a doppia parete, ottenuta mediante iniezione assistita da gas. Trattamento antibatterico
Dimensioni: 30x36x31 cm. </t>
    </r>
    <r>
      <rPr>
        <b/>
        <sz val="11"/>
        <color rgb="FF000000"/>
        <rFont val="Roboto"/>
      </rPr>
      <t>Disponibile in vari colori</t>
    </r>
    <r>
      <rPr>
        <sz val="11"/>
        <color rgb="FF000000"/>
        <rFont val="Roboto"/>
      </rPr>
      <t>.</t>
    </r>
  </si>
  <si>
    <t>Tavolo per studenti - prescuola</t>
  </si>
  <si>
    <t>ERGMI_02</t>
  </si>
  <si>
    <r>
      <t xml:space="preserve">Tavolo interamente prodotto in polipropilene a doppia parete, ottenuto mediante iniezione assistita da gas. Presenta una superficie liscia e priva di spigoli per una totale sicurezza per i più piccoli. Prodotto con il 75% di materiali riciclati e completamente riciclabile e riutilizzabile nella produzione di nuove sedie o tavoli.
Dimensioni: 75x60x54. </t>
    </r>
    <r>
      <rPr>
        <b/>
        <sz val="11"/>
        <color rgb="FF000000"/>
        <rFont val="Roboto"/>
      </rPr>
      <t>Disponibile in varie altezze e colori.</t>
    </r>
  </si>
  <si>
    <t>Tavolo per studenti - prescuola - azzurro - Ligra DS</t>
  </si>
  <si>
    <t>Kit Snoezelen Basic</t>
  </si>
  <si>
    <t>SNZBASIC</t>
  </si>
  <si>
    <t>Questo kit contiene le prime attrezzature che consentono di ottenere un ambiente BASE per sperimentare le diverse attività all'interno di un'aula multisensoriale ove viene applicata la terapia Snoezelen. Comprende: 1 tubo a bolle con ruota manuale dei colori da 100cm, 1 tubo a bolle per uso decorativo con luce che cambia colore e pesci colorati, 1 fascio di fibre ottiche da 2 metri con sorgente luminosa, un proiettore cielo stellato, 1 diffusore di aromi con illuminazione e altoparlante e 4 oli essenziali, 1 lampada a sfera sensoriale di 40cm, set di 12 cubi luminosi, 1 pannello sensoriale con interruttori e luci. Arredi e videoproiettore a parete non inclusi.</t>
  </si>
  <si>
    <t xml:space="preserve">                                 -   €</t>
  </si>
  <si>
    <t>Kit Snoezelen Basic - Ligra DS</t>
  </si>
  <si>
    <t>Kit Snoezelen Advanced</t>
  </si>
  <si>
    <t>SNZADV</t>
  </si>
  <si>
    <t>Questo kit contiene varie attrezzature che consentono di ottenere un ambiente COMPLETO per sperimentare le diverse attività all'interno di un'aula multisensoriale ove viene applicata la terapia Snoezelen. Comprende: 2 tubi a bolle interattivi e relativo controller wireless per gestire le bolle e i colori, 1 fascio di fibre ottiche da 2 metri con sorgente luminosa, un proiettore laser a sfera, 1 diffusore di aromi con illuminazione e altoparlante e 4 oli essenziali, set di 12 cubi luminosi, set di 4 piastrelle gel sensoriali, 1 pannello sensoriale floreale a parete, 1 pannello sensoriale con interruttore e luci, 1 carrello con 4 vassoi contenenti 4 set sensoriali udito, tatto, vista e olfatto, 1 specchio a 4 bolle convesse, set di 72 forme geometriche traslucide, 1 tavoletta luminosa rettangolare A3, 1 lampada sensoriale a uovo 42x30cm, 1 lampada a sfera sensoriale di 40cm, 1 striscia led di 500cm con telecomando e utilizzabile con il controller wireless.</t>
  </si>
  <si>
    <t>Kit Snoezelen Advanced - Ligra DS</t>
  </si>
  <si>
    <t>Kit AI</t>
  </si>
  <si>
    <t>AI Advanced Kit</t>
  </si>
  <si>
    <t>AI Advanced Kit è un kit di robot di livello superiore che combina l'educazione all'intelligenza artificiale e temi di educazione alla programmazione robotica sviluppati appositamente per l'insegnamento in classe. Lo scopo è: combinando una varietà di argomenti di apprendimento in diversi campi dell'intelligenza artificiale, consente agli studenti di progettare e creare scenari applicativi per assistenti virtuali di intelligenza artificiale attraverso metodi di apprendimento basati su progetti.
L'obiettivo di apprendimento è consentire agli studenti di applicare in modo completo varie conoscenze di programmazione (compresa la conoscenza di loop, giudizi di condizione, funzioni semplici, algoritmi di dati, ecc.) e moduli elettronici intelligenti (come riconoscimento di gesti, riconoscimento di immagini, ecc.).
Questo kit supporta i linguaggi di programmazione grafica MIT Scratch (WeeeCode) che sono ottimi per insegnare ai bambini come programmare e interagire con l'hardware.
Il kit contiene:
- 1 scheda madre ELF mini V3.0 con integrati: 1 sensore di suono; 1 sensore di luce; 1 buzzer; 1 ricevitore IR; 2 LED gialli; 2 LED rossi
- 1 sensore di riconoscimento immagini
- 1 sensore di riconoscimento gesti
- 1 sensore a bussola
- 1 sensore a ultrasuoni RGB
- 1 display LED a 4 cifre digitali
- 1 potenziometro
- 1 sensore di umidità e temperatura
- 1 pulsante a 4 LED
- 1 adattatore RJ11
- 1 servomotore 9g
- 1 motore tipo L 9V</t>
  </si>
  <si>
    <t>AI Advanced Kit - Ligra DS</t>
  </si>
  <si>
    <t>Starter kit per l'apprendimento automatizzato</t>
  </si>
  <si>
    <t>Questo kit consente di interfacciarsi con le tecnologie di riconoscimento facciale, riconoscimento degli oggetti, riconoscimento vocale, riconoscimento dei colori, riconoscimento dei codici QR, inseguimento delle linee e degli oggetti. Tutto questo permette di studiare l'intelligenza artificiale ma anche l'apprendimento automatizzato legato alle macchine.</t>
  </si>
  <si>
    <t>Appredimento Automatico Educational Starter Kit (ligra.cloud)</t>
  </si>
  <si>
    <t>AI Starter Kit</t>
  </si>
  <si>
    <t>AI Starter Kit è un kit di base che combina intelligenza artificiale e temi di programmazione sviluppati appositamente per l'insegnamento in classe. Lo scopo è "consentire agli studenti di progettare assistenti virtuali di intelligenza artificiale da utilizzare in diversi scenari applicativi attraverso l'apprendimento interattivo della programmazione grafica del software e dell'hardware elettronico".
Nell’utilizzare il kit, gli studenti possono non solo padroneggiare le conoscenze di base della programmazione (compresa la conoscenza di loop, giudizi condizionali, variabili, algoritmi semplici, ecc.), ma anche comprendere le applicazioni di base relative al campo dell'intelligenza artificiale (compresa la conoscenza del rilevamento video , trasmissione vocale, algoritmi matematici, ecc.) e applicazioni di progetto di hardware intelligente (comprese applicazioni come monitoraggio della sicurezza, monitoraggio meteorologico e assistenti intelligenti).
Oltre alla programmazione Arduino, questo kit supporta i linguaggi di programmazione grafica MIT Scratch (WeeeCode), ottimi per insegnare ai bambini come programmare e interagire con l'hardware.
All’interno del kit si trovano:
- 1 scheda madre ELF mini V3.0 in cui sono integrati: 1 sensore di suono; 1 sensore di luce; 1 buzzer; 1 ricevitore IR; 2 LED gialli; 2 LED rossi
- 1 sensore di umidità e temperatura
- 1 sensore PIR
- 1 display OLED
- 1 modulo motore 5V130
- 1 modulo MP3
- 1 potenziometro
- 1 adattatore RJ11
- 1 servomotore 9g</t>
  </si>
  <si>
    <t>AI Starter Kit - Ligra DS</t>
  </si>
  <si>
    <t>Kit AI per l'industria</t>
  </si>
  <si>
    <t>Con questo kit è possibile accostarsi al concetto di intelligenza artificiale (AI) applicata all'ambito industriale e comprendere, quindi, in che modo un'industria può divenire sempre più automatizzata.
Il kit contiene parti strutturali in metallo, sensori, motori, una scheda madre con schermo LCD incorporato.</t>
  </si>
  <si>
    <t>Kit AI per l'industria - Ligra DS</t>
  </si>
  <si>
    <t>Kit ROBOTICA ADVANCED</t>
  </si>
  <si>
    <t>Arduino Uno Rev3</t>
  </si>
  <si>
    <t>Arduino Uno Rev3 è una scheda elettronica basata sul microcontrollore Atmega328. Dispone di 14 ingressi/uscite  digitali (di cui 6 possono essere utilizzate come uscite PWM), 6 ingressi analogici, un cristallo oscillatore a 16 MHz, una connessione USB, un jack di alimentazione, un header ICSP e un pulsante di reset.
Contiene tutto il necessario per supportare il microcontrollore; per iniziare basta connettersi a un computer tramite un cavo USB o alimentarla con un trasformatore AC/DC o una batteria. La UNO si differenzia da tutte le schede precedenti in quanto non utilizza il convertitore USB-seriale FTDI ma un microcontrollare Atmega16U2 programmato come un convertitore USB-seriale.</t>
  </si>
  <si>
    <t>Arduino Uno REV3 - Ligra DS</t>
  </si>
  <si>
    <t>Installazione già inclusa nel prezzo</t>
  </si>
  <si>
    <t>Arduino Student Set</t>
  </si>
  <si>
    <t>AKX00025</t>
  </si>
  <si>
    <t>Il kit contiene tutto il necessario per completare nove lezioni guidate passo passo con un massimo di 25 ore di apprendimento.
CONTIENE
• 1 scheda Arduino Uno
• 1 cavo USB
• 1 base di montaggio
• 1 multimetro
• 1 batteria snap 9V
• 1 batteria 9V
• 20 LED (5 rossi, 5 verdi, 5 gialli e 5 blu)
• 5 resistori 560Ohm
• 5 resistori 220Ohm
• 1 breadboard a 400 punti
• 1 resistore 1kOhm
• 1 resistore 10kOhm
• 2 potenziometri
• 2 condensatori 100uF
• Cavi jumper
• 5 pulsanti a pressione
• 1 sensore di luce
• 2 resistenze 4.7kOhm
• 1 cavo jumper nero
• 1 cavo jumper rosso
• 1 sensore di temperatura
• 1 piezo
• 1 cavo jumper femmina-maschio rosso
• 1 cavo jumper femmina-maschio nero
• 3 viti e bulloni</t>
  </si>
  <si>
    <t>Arduino Student Arduino - Ligra DS</t>
  </si>
  <si>
    <t>Arduino Engineering Kit Rev2</t>
  </si>
  <si>
    <t>AKX00022</t>
  </si>
  <si>
    <t>Il kit comprende diverse parti personalizzate, un set completo di elettronica e tutti i componenti meccanici necessari per assemblare ogni progetto (un rover controllato da webcam, una motocicletta autobilanciata e un robot da disegno):
Arduino Nano 33 IoT
Nano Motor Carrier con IMU e caricabatteria
Tre set di pezzi meccanici per assemblare i progetti
Batteria agli ioni di litio 18650
Due motoriduttori con encoder
Motore DC con encoder
Servomotore
cavo USB
Due pennarelli per lavagna bianca
Due ruote
Chiave a brugola
Webcam
Filo di nylon
Viti, dadi e bulloni</t>
  </si>
  <si>
    <t>Arduino Engineering Kit Rev2 - Ligra DS</t>
  </si>
  <si>
    <t>kit di sensori per Arduino UNO</t>
  </si>
  <si>
    <t>Kit educativo completo
L’Arduino Sensor Kit è il risultato della collaborazione ingegnosa tra Arduino e Seeedstudio.
Integra 10 moduli elettronici regolarmente utilizzati e uno shield Grove radunati su una scheda PCB, e non richiede nessuna saldatura e nessun cavo.
ATTENZIONE : L'utilizzazione del kit richiede un microcontrollore Arduino UNO (non incluso)
Questo kit è specialmente previsto per i campi di insegnamento e di apprendimento dell'elettronica e della programmazione.</t>
  </si>
  <si>
    <t>kit di sensori per Arduino UNO - Ligra DS</t>
  </si>
  <si>
    <t>Robotica Weeemake Science Kit 9-in-1</t>
  </si>
  <si>
    <t>WeeeMake propone una piattaforma completa per l'assemblaggio di soluzioni robotiche, tra cui il Science Kit 9-in-1.
Il Science Kit 9-in-1 guida gli studenti nella creazione di 9 progetti tra cui meccanismo a doppio bilanciere, generatore, manovella, robot musicale, chitarra ad ultrasuoni, radar ad ultrasuoni ed altri progetti di automazione industriale. Grazie ai tutorial ed ai materiali a supporto, gli studenti accrescono non solo le loro abilità logiche e manuali, ma vengono introdotti ai principali princìpi fisici e meccanici.</t>
  </si>
  <si>
    <t>Laptop Modulare DIY Pi-top [3]</t>
  </si>
  <si>
    <t>PTIUGR300001</t>
  </si>
  <si>
    <t>Pi-top [3] non è solo un laptop modulare, ma una piattaforma completa per il making, il coding e la creatività. Avventurati passo passo nel mondo di pi-top [3]: segui la guida e assembla il tuo laptop, basato su Raspberry PI. Poi, grazie al Inventor's Kit incluso, dai vita a tutte le tue invenzioni: basta collegare la breadboard e scatenare la fantasia! L'ambiente di sviluppo è pre-installato: scegli il tuo linguaggio preferito e metti subito alla prova le tue capacità di programmatore.</t>
  </si>
  <si>
    <t>Robotica Abilix Krypton 6 - versione 2.0</t>
  </si>
  <si>
    <t>BAP532</t>
  </si>
  <si>
    <t>Kit Lettura e Scrittura Inclusivo</t>
  </si>
  <si>
    <t>WACOM ONE 13" PEN DISPLAY</t>
  </si>
  <si>
    <t>DTC133W0B</t>
  </si>
  <si>
    <t xml:space="preserve">Per chi ha una mente creativa, questo display interattivo fornisce la naturale sensazione di usare la penna sulla carta. Wacom One offre di più a coloro che vogliono catturare idee in digitale, creare mappe concettuali e disegnare grafici per poi condividerli facilmente con amici o colleghi. La penna, leggera ed ergonomica, permette di apportare modifiche ai documenti e di inserire velocemente delle note in un modo talmente familiare da farti dimenticare che lo stai facendo in digitale. L’attrito naturale sulla superficie e i riflessi ridotti al minimo consentono di disegnare sullo schermo in modo intuitivo. Hai la sensazione di disegnare o scrivere su carta, non su vetro. Dona la sensazione di una normale penna – sia come aspetto che al tatto e non servono batterie. Inoltre, tramite software la penna è in grado di svolgere le funzioni di molteplici tipologie di penne e pennelli in un’ampia gamma di colori. Realizza bozzetti o dipingi direttamente sullo schermo, disegna grafici, inserisci note in documenti, ottimizza foto e video e non solo, puoi anche cancellare, modificare e condividere le tue creazioni con facilità. Bonus Pack con varie applicazioni incluso. Puoi collegare Wacom One al tuo Mac o PC e a diversi tablet e smartphone Android. </t>
  </si>
  <si>
    <t>Cuffie Dinamiche</t>
  </si>
  <si>
    <t>H500</t>
  </si>
  <si>
    <t>Risposta in frequenza : 15Hz – 22KHz; Impedenza : 24 Ohm; Sensibilità : 96 dB +/- 3 dB @ 1 KHz; Colore : Nero; Cavo da 10 mt con connettore jack 3.5 mm</t>
  </si>
  <si>
    <t>Cuffie Dinamiche - Ligra DS</t>
  </si>
  <si>
    <t>SUPERMAPPE TEMPO ILLIMITATO LIC.SINGOLA</t>
  </si>
  <si>
    <t>SMI-1</t>
  </si>
  <si>
    <t>SuperMappe Evo è il programma per creare mappe multimediali organizzate e ordinate e presentarle su carta, sullo schermo o touch screen e sui monitor interattivi. Aiuta gli studenti e le persone con DSA e difficoltà di apprendimento a studiare, a scuola e a casa.</t>
  </si>
  <si>
    <t>Card AR Alfabeto Italiano</t>
  </si>
  <si>
    <t xml:space="preserve">ARCARD07 </t>
  </si>
  <si>
    <t xml:space="preserve">Alfabetiere costituito da 21 card in lingua italiana, illustrate, maneggevoli e sicure. Da utilizzare sia da sole che tramite applicazione in Realtà Aumentata inclusa e funzionante anche offline e compatibile con dispositivi Android e iOS. I temi didattici affrontati sono: pronuncia della lettera, pronuncia della parola associata, versi degli animali; inoltre, le card contengono 5 informazioni su ciascun animale citato. </t>
  </si>
  <si>
    <t>Card AR Alfabeto Italiano - Ligra DS</t>
  </si>
  <si>
    <t>Lavagna a muro 88x118 - smalto bianco</t>
  </si>
  <si>
    <t>Lavagna bianca modulare, rettangolare (di. 88x118 cm), con finitura in acciaio smaltato bianco. Montaggio magnetico</t>
  </si>
  <si>
    <t>Lavagna a muro 88x118 - smalto bianco - Ligra 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</si>
</sst>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_-* #,##0.00\ [$€-410]_-;\-* #,##0.00\ [$€-410]_-;_-* &quot;-&quot;??\ [$€-410]_-;_-@_-"/>
    <numFmt numFmtId="165" formatCode="#,##0.00\ &quot;€&quot;"/>
  </numFmts>
  <fonts count="15"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Roboto"/>
    </font>
    <font>
      <b/>
      <sz val="11"/>
      <color theme="1"/>
      <name val="Roboto"/>
    </font>
    <font>
      <b/>
      <sz val="12"/>
      <color theme="1"/>
      <name val="Roboto"/>
    </font>
    <font>
      <b/>
      <sz val="20"/>
      <color rgb="FF1268B1"/>
      <name val="Roboto"/>
    </font>
    <font>
      <b/>
      <sz val="12"/>
      <name val="Roboto"/>
    </font>
    <font>
      <b/>
      <i/>
      <sz val="11"/>
      <color theme="1"/>
      <name val="Roboto"/>
    </font>
    <font>
      <b/>
      <i/>
      <sz val="12"/>
      <color theme="1"/>
      <name val="Roboto"/>
    </font>
    <font>
      <b/>
      <i/>
      <sz val="11"/>
      <color rgb="FFFF0000"/>
      <name val="Roboto"/>
    </font>
    <font>
      <sz val="8"/>
      <name val="Calibri"/>
      <family val="2"/>
      <scheme val="minor"/>
    </font>
    <font>
      <sz val="9"/>
      <color theme="1"/>
      <name val="Roboto"/>
    </font>
    <font>
      <sz val="11"/>
      <color rgb="FF000000"/>
      <name val="Roboto"/>
    </font>
    <font>
      <b/>
      <sz val="11"/>
      <color rgb="FF000000"/>
      <name val="Roboto"/>
    </font>
  </fonts>
  <fills count="9">
    <fill>
      <patternFill patternType="none"/>
    </fill>
    <fill>
      <patternFill patternType="gray125"/>
    </fill>
    <fill>
      <patternFill patternType="solid">
        <fgColor theme="0"/>
        <bgColor indexed="64"/>
      </patternFill>
    </fill>
    <fill>
      <patternFill patternType="solid">
        <fgColor rgb="FFFC9C0B"/>
        <bgColor indexed="64"/>
      </patternFill>
    </fill>
    <fill>
      <patternFill patternType="solid">
        <fgColor rgb="FF92D050"/>
        <bgColor indexed="64"/>
      </patternFill>
    </fill>
    <fill>
      <patternFill patternType="solid">
        <fgColor rgb="FF00B0F0"/>
        <bgColor indexed="64"/>
      </patternFill>
    </fill>
    <fill>
      <patternFill patternType="solid">
        <fgColor rgb="FFFFFFFF"/>
        <bgColor rgb="FF000000"/>
      </patternFill>
    </fill>
    <fill>
      <patternFill patternType="solid">
        <fgColor rgb="FF00B0F0"/>
        <bgColor rgb="FF000000"/>
      </patternFill>
    </fill>
    <fill>
      <patternFill patternType="solid">
        <fgColor rgb="FF92D050"/>
        <bgColor rgb="FF000000"/>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10">
    <xf numFmtId="0" fontId="0" fillId="0" borderId="0" xfId="0"/>
    <xf numFmtId="0" fontId="3" fillId="2" borderId="0" xfId="0" applyFont="1" applyFill="1"/>
    <xf numFmtId="0" fontId="6" fillId="2" borderId="0" xfId="0" applyFont="1" applyFill="1" applyAlignment="1">
      <alignment vertical="center" wrapText="1"/>
    </xf>
    <xf numFmtId="0" fontId="3" fillId="2" borderId="0" xfId="0" applyFont="1" applyFill="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horizontal="center" vertical="top"/>
    </xf>
    <xf numFmtId="44" fontId="3" fillId="2" borderId="0" xfId="1" applyFont="1" applyFill="1" applyAlignment="1">
      <alignment horizontal="left" vertical="top" wrapText="1"/>
    </xf>
    <xf numFmtId="0" fontId="3" fillId="2" borderId="0" xfId="0" applyFont="1" applyFill="1" applyAlignment="1">
      <alignment horizontal="center" vertical="top"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44" fontId="7" fillId="3" borderId="3" xfId="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4" fontId="3" fillId="2" borderId="3" xfId="1"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0" xfId="0" applyFont="1" applyFill="1" applyAlignment="1">
      <alignment horizontal="left" vertical="center"/>
    </xf>
    <xf numFmtId="0" fontId="3" fillId="2" borderId="3" xfId="0" applyFont="1" applyFill="1" applyBorder="1" applyAlignment="1">
      <alignment horizontal="left" vertical="center" wrapText="1"/>
    </xf>
    <xf numFmtId="0" fontId="2" fillId="2" borderId="3" xfId="2" applyFill="1" applyBorder="1" applyAlignment="1">
      <alignment horizontal="center" vertical="center" wrapText="1"/>
    </xf>
    <xf numFmtId="0" fontId="5" fillId="4" borderId="3" xfId="0" applyFont="1" applyFill="1" applyBorder="1" applyAlignment="1">
      <alignment horizontal="left" vertical="center" wrapText="1"/>
    </xf>
    <xf numFmtId="44" fontId="5" fillId="4" borderId="3" xfId="1" applyFont="1" applyFill="1" applyBorder="1" applyAlignment="1">
      <alignment horizontal="left" vertical="center" wrapText="1"/>
    </xf>
    <xf numFmtId="0" fontId="5" fillId="5" borderId="3" xfId="0" applyFont="1" applyFill="1" applyBorder="1" applyAlignment="1">
      <alignment horizontal="left" vertical="center" wrapText="1"/>
    </xf>
    <xf numFmtId="44" fontId="5" fillId="5" borderId="3" xfId="1" applyFont="1" applyFill="1" applyBorder="1" applyAlignment="1">
      <alignment horizontal="left" vertical="center" wrapText="1"/>
    </xf>
    <xf numFmtId="0" fontId="8" fillId="2" borderId="0" xfId="0" applyFont="1" applyFill="1" applyAlignment="1">
      <alignment horizontal="left" vertical="top"/>
    </xf>
    <xf numFmtId="0" fontId="5" fillId="0" borderId="4" xfId="0" applyFont="1" applyBorder="1" applyAlignment="1">
      <alignment horizontal="left" vertical="center" wrapText="1"/>
    </xf>
    <xf numFmtId="0" fontId="10" fillId="2" borderId="0" xfId="0" applyFont="1" applyFill="1" applyAlignment="1">
      <alignment horizontal="left" vertical="top"/>
    </xf>
    <xf numFmtId="164" fontId="5" fillId="0" borderId="5" xfId="1" applyNumberFormat="1" applyFont="1" applyFill="1" applyBorder="1" applyAlignment="1">
      <alignment horizontal="left" vertical="center" wrapText="1"/>
    </xf>
    <xf numFmtId="0" fontId="5" fillId="2" borderId="4" xfId="0" applyFont="1" applyFill="1" applyBorder="1" applyAlignment="1">
      <alignment horizontal="left" vertical="center" wrapText="1"/>
    </xf>
    <xf numFmtId="164" fontId="5" fillId="2" borderId="0" xfId="1" applyNumberFormat="1" applyFont="1" applyFill="1" applyBorder="1" applyAlignment="1">
      <alignment horizontal="left" vertical="center" wrapText="1"/>
    </xf>
    <xf numFmtId="0" fontId="5" fillId="3" borderId="4" xfId="0" applyFont="1" applyFill="1" applyBorder="1" applyAlignment="1">
      <alignment horizontal="left" vertical="center" wrapText="1"/>
    </xf>
    <xf numFmtId="44" fontId="5" fillId="3" borderId="3" xfId="1" applyFont="1" applyFill="1" applyBorder="1" applyAlignment="1">
      <alignment horizontal="left" vertical="center" wrapText="1"/>
    </xf>
    <xf numFmtId="44" fontId="3" fillId="2" borderId="3" xfId="1" applyFont="1" applyFill="1" applyBorder="1" applyAlignment="1">
      <alignment horizontal="center" vertical="center" wrapText="1"/>
    </xf>
    <xf numFmtId="0" fontId="2" fillId="0" borderId="0" xfId="2" applyAlignment="1">
      <alignment horizontal="center" vertical="center"/>
    </xf>
    <xf numFmtId="0" fontId="4" fillId="2" borderId="3" xfId="0" applyFont="1" applyFill="1" applyBorder="1" applyAlignment="1">
      <alignment horizontal="center" vertical="center"/>
    </xf>
    <xf numFmtId="0" fontId="3" fillId="5" borderId="3" xfId="0" applyFont="1" applyFill="1" applyBorder="1" applyAlignment="1">
      <alignment horizontal="center" vertical="center"/>
    </xf>
    <xf numFmtId="0" fontId="2" fillId="0" borderId="3" xfId="2" applyBorder="1" applyAlignment="1">
      <alignment horizontal="center" vertical="center" wrapText="1"/>
    </xf>
    <xf numFmtId="0" fontId="3" fillId="4" borderId="3" xfId="0" applyFont="1" applyFill="1" applyBorder="1" applyAlignment="1">
      <alignment horizontal="center" vertical="center"/>
    </xf>
    <xf numFmtId="8" fontId="3" fillId="2" borderId="3" xfId="1" applyNumberFormat="1" applyFont="1" applyFill="1" applyBorder="1" applyAlignment="1">
      <alignment horizontal="center" vertical="center" wrapText="1"/>
    </xf>
    <xf numFmtId="8" fontId="3" fillId="2" borderId="3" xfId="1" applyNumberFormat="1" applyFont="1" applyFill="1" applyBorder="1" applyAlignment="1">
      <alignment horizontal="right" vertical="center" wrapText="1"/>
    </xf>
    <xf numFmtId="0" fontId="2" fillId="0" borderId="0" xfId="2" applyAlignment="1">
      <alignment horizontal="center" vertical="center" wrapText="1"/>
    </xf>
    <xf numFmtId="165" fontId="3" fillId="2" borderId="3" xfId="0" applyNumberFormat="1" applyFont="1" applyFill="1" applyBorder="1" applyAlignment="1">
      <alignment horizontal="center" vertical="center"/>
    </xf>
    <xf numFmtId="0" fontId="2" fillId="0" borderId="3" xfId="2" applyBorder="1" applyAlignment="1">
      <alignment horizontal="center" vertical="center"/>
    </xf>
    <xf numFmtId="165" fontId="3" fillId="2" borderId="3" xfId="0" applyNumberFormat="1" applyFont="1" applyFill="1" applyBorder="1" applyAlignment="1">
      <alignment horizontal="right" vertical="center"/>
    </xf>
    <xf numFmtId="44" fontId="3" fillId="2" borderId="3" xfId="1" applyFont="1" applyFill="1" applyBorder="1" applyAlignment="1">
      <alignment horizontal="right" vertical="center" wrapText="1"/>
    </xf>
    <xf numFmtId="44" fontId="3" fillId="2" borderId="4" xfId="1" applyFont="1" applyFill="1" applyBorder="1" applyAlignment="1">
      <alignment horizontal="left" vertical="center" wrapText="1"/>
    </xf>
    <xf numFmtId="0" fontId="4" fillId="2" borderId="7" xfId="0" applyFont="1" applyFill="1" applyBorder="1" applyAlignment="1">
      <alignment horizontal="center" vertical="center"/>
    </xf>
    <xf numFmtId="44" fontId="7" fillId="3" borderId="1" xfId="1" applyFont="1" applyFill="1" applyBorder="1" applyAlignment="1">
      <alignment horizontal="center" vertical="center" wrapText="1"/>
    </xf>
    <xf numFmtId="0" fontId="2" fillId="0" borderId="3" xfId="2" applyBorder="1"/>
    <xf numFmtId="0" fontId="2" fillId="0" borderId="3" xfId="2" applyBorder="1" applyAlignment="1">
      <alignment vertical="center" wrapText="1"/>
    </xf>
    <xf numFmtId="0" fontId="2" fillId="0" borderId="3" xfId="2" applyBorder="1" applyAlignment="1">
      <alignment wrapText="1"/>
    </xf>
    <xf numFmtId="0" fontId="2" fillId="0" borderId="8" xfId="3" applyBorder="1" applyAlignment="1">
      <alignment horizontal="center" vertical="center"/>
    </xf>
    <xf numFmtId="0" fontId="2" fillId="0" borderId="8" xfId="2" applyBorder="1" applyAlignment="1">
      <alignment horizontal="center" vertical="center" wrapText="1"/>
    </xf>
    <xf numFmtId="0" fontId="2" fillId="0" borderId="0" xfId="3"/>
    <xf numFmtId="0" fontId="3" fillId="5" borderId="3" xfId="0" applyFont="1" applyFill="1" applyBorder="1" applyAlignment="1">
      <alignment horizontal="left" vertical="center"/>
    </xf>
    <xf numFmtId="0" fontId="12" fillId="2"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3" fillId="2" borderId="3" xfId="0" applyFont="1" applyFill="1" applyBorder="1" applyAlignment="1">
      <alignment horizontal="left" vertical="top" wrapText="1"/>
    </xf>
    <xf numFmtId="44" fontId="3" fillId="2" borderId="0" xfId="1" applyFont="1" applyFill="1" applyAlignment="1">
      <alignment horizontal="center" vertical="center" wrapText="1"/>
    </xf>
    <xf numFmtId="0" fontId="3" fillId="0" borderId="3" xfId="0" applyFont="1" applyBorder="1" applyAlignment="1">
      <alignment horizontal="center" vertical="center" wrapText="1"/>
    </xf>
    <xf numFmtId="0" fontId="13" fillId="6" borderId="3" xfId="0" applyFont="1" applyFill="1" applyBorder="1" applyAlignment="1">
      <alignment wrapText="1"/>
    </xf>
    <xf numFmtId="0" fontId="13" fillId="6" borderId="7" xfId="0" applyFont="1" applyFill="1" applyBorder="1" applyAlignment="1">
      <alignment wrapText="1"/>
    </xf>
    <xf numFmtId="0" fontId="13" fillId="6" borderId="7" xfId="0" applyFont="1" applyFill="1" applyBorder="1"/>
    <xf numFmtId="8" fontId="13" fillId="6" borderId="7" xfId="0" applyNumberFormat="1" applyFont="1" applyFill="1" applyBorder="1" applyAlignment="1">
      <alignment wrapText="1"/>
    </xf>
    <xf numFmtId="0" fontId="13" fillId="0" borderId="2" xfId="0" applyFont="1" applyBorder="1" applyAlignment="1">
      <alignment wrapText="1"/>
    </xf>
    <xf numFmtId="0" fontId="13" fillId="0" borderId="6" xfId="0" applyFont="1" applyBorder="1" applyAlignment="1">
      <alignment wrapText="1"/>
    </xf>
    <xf numFmtId="0" fontId="13" fillId="6" borderId="6" xfId="0" applyFont="1" applyFill="1" applyBorder="1"/>
    <xf numFmtId="8" fontId="13" fillId="6" borderId="6" xfId="0" applyNumberFormat="1" applyFont="1" applyFill="1" applyBorder="1" applyAlignment="1">
      <alignment wrapText="1"/>
    </xf>
    <xf numFmtId="0" fontId="13" fillId="6" borderId="7" xfId="0" applyFont="1" applyFill="1" applyBorder="1" applyAlignment="1">
      <alignment horizontal="center" vertical="center" wrapText="1"/>
    </xf>
    <xf numFmtId="0" fontId="13" fillId="6" borderId="7" xfId="0" applyFont="1" applyFill="1" applyBorder="1" applyAlignment="1">
      <alignment horizontal="center" vertical="center"/>
    </xf>
    <xf numFmtId="8" fontId="13" fillId="6" borderId="7" xfId="0" applyNumberFormat="1" applyFont="1" applyFill="1" applyBorder="1" applyAlignment="1">
      <alignment horizontal="center" vertical="center" wrapText="1"/>
    </xf>
    <xf numFmtId="0" fontId="14" fillId="6" borderId="3"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3" xfId="0" applyFont="1" applyFill="1" applyBorder="1" applyAlignment="1">
      <alignment horizontal="center" vertical="center" wrapText="1"/>
    </xf>
    <xf numFmtId="0" fontId="13" fillId="6" borderId="3" xfId="0" applyFont="1" applyFill="1" applyBorder="1" applyAlignment="1">
      <alignment vertical="center" wrapText="1"/>
    </xf>
    <xf numFmtId="0" fontId="13" fillId="6" borderId="3" xfId="0" applyFont="1" applyFill="1" applyBorder="1" applyAlignment="1">
      <alignment horizontal="center" vertical="center"/>
    </xf>
    <xf numFmtId="8" fontId="13" fillId="6" borderId="3" xfId="0" applyNumberFormat="1" applyFont="1" applyFill="1" applyBorder="1" applyAlignment="1">
      <alignment horizontal="left" vertical="center" wrapText="1"/>
    </xf>
    <xf numFmtId="8" fontId="13" fillId="6" borderId="3" xfId="0" applyNumberFormat="1" applyFont="1" applyFill="1" applyBorder="1" applyAlignment="1">
      <alignment horizontal="right" vertical="center" wrapText="1"/>
    </xf>
    <xf numFmtId="0" fontId="3" fillId="4" borderId="1" xfId="0" applyFont="1" applyFill="1" applyBorder="1" applyAlignment="1">
      <alignment horizontal="center" vertical="center"/>
    </xf>
    <xf numFmtId="0" fontId="2" fillId="2" borderId="1" xfId="2" applyFill="1" applyBorder="1" applyAlignment="1">
      <alignment horizontal="center" vertical="center" wrapText="1"/>
    </xf>
    <xf numFmtId="0" fontId="4" fillId="2" borderId="1" xfId="0" applyFont="1" applyFill="1" applyBorder="1" applyAlignment="1">
      <alignment horizontal="center" vertical="center"/>
    </xf>
    <xf numFmtId="0" fontId="3" fillId="2" borderId="7" xfId="0" applyFont="1" applyFill="1" applyBorder="1" applyAlignment="1">
      <alignment horizontal="left" vertical="top"/>
    </xf>
    <xf numFmtId="0" fontId="3" fillId="2" borderId="3" xfId="0" applyFont="1" applyFill="1" applyBorder="1" applyAlignment="1">
      <alignment horizontal="left" vertical="top"/>
    </xf>
    <xf numFmtId="0" fontId="13" fillId="8" borderId="3" xfId="0" applyFont="1" applyFill="1" applyBorder="1" applyAlignment="1">
      <alignment horizontal="center" vertical="center"/>
    </xf>
    <xf numFmtId="0" fontId="2" fillId="0" borderId="7" xfId="3" applyFill="1" applyBorder="1" applyAlignment="1">
      <alignment horizontal="center" vertical="center" wrapText="1"/>
    </xf>
    <xf numFmtId="0" fontId="14" fillId="6" borderId="7" xfId="0" applyFont="1" applyFill="1" applyBorder="1" applyAlignment="1">
      <alignment horizontal="center" vertical="center" wrapText="1"/>
    </xf>
    <xf numFmtId="0" fontId="2" fillId="0" borderId="7" xfId="3" applyFill="1" applyBorder="1" applyAlignment="1">
      <alignment horizontal="center" vertical="center"/>
    </xf>
    <xf numFmtId="0" fontId="2" fillId="0" borderId="3" xfId="3" applyFill="1" applyBorder="1" applyAlignment="1">
      <alignment horizontal="center" vertical="center"/>
    </xf>
    <xf numFmtId="0" fontId="4" fillId="5" borderId="3" xfId="0" applyFont="1" applyFill="1" applyBorder="1" applyAlignment="1">
      <alignment horizontal="left" vertical="center"/>
    </xf>
    <xf numFmtId="0" fontId="3" fillId="2" borderId="7" xfId="0" applyFont="1" applyFill="1" applyBorder="1" applyAlignment="1">
      <alignment horizontal="left" vertical="center" wrapText="1"/>
    </xf>
    <xf numFmtId="0" fontId="2" fillId="0" borderId="0" xfId="2"/>
    <xf numFmtId="0" fontId="3" fillId="2" borderId="7" xfId="0" applyFont="1" applyFill="1" applyBorder="1" applyAlignment="1">
      <alignment vertical="center" wrapText="1"/>
    </xf>
    <xf numFmtId="0" fontId="12" fillId="2" borderId="3" xfId="0" applyFont="1" applyFill="1" applyBorder="1" applyAlignment="1">
      <alignment vertical="center" wrapText="1"/>
    </xf>
    <xf numFmtId="0" fontId="7" fillId="3" borderId="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xf>
    <xf numFmtId="0" fontId="3" fillId="5" borderId="4"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xf>
    <xf numFmtId="0" fontId="13" fillId="6" borderId="9" xfId="0" applyFont="1" applyFill="1" applyBorder="1" applyAlignment="1">
      <alignment horizontal="center" vertical="center" wrapText="1"/>
    </xf>
    <xf numFmtId="0" fontId="13" fillId="6" borderId="9" xfId="0" applyFont="1" applyFill="1" applyBorder="1" applyAlignment="1">
      <alignment wrapText="1"/>
    </xf>
    <xf numFmtId="0" fontId="3" fillId="0" borderId="9" xfId="0" applyFont="1" applyBorder="1" applyAlignment="1">
      <alignment horizontal="center" vertical="center" wrapText="1"/>
    </xf>
    <xf numFmtId="44" fontId="3" fillId="2" borderId="7" xfId="1" applyFont="1" applyFill="1" applyBorder="1" applyAlignment="1">
      <alignment horizontal="center" vertical="center" wrapText="1"/>
    </xf>
    <xf numFmtId="0" fontId="2" fillId="0" borderId="0" xfId="2" applyBorder="1" applyAlignment="1">
      <alignment horizontal="center" vertical="center" wrapText="1"/>
    </xf>
    <xf numFmtId="0" fontId="13" fillId="7" borderId="4" xfId="0" applyFont="1" applyFill="1" applyBorder="1" applyAlignment="1">
      <alignment horizontal="center" vertical="center"/>
    </xf>
    <xf numFmtId="0" fontId="3" fillId="4" borderId="4" xfId="0" applyFont="1" applyFill="1" applyBorder="1" applyAlignment="1">
      <alignment horizontal="center" vertical="center"/>
    </xf>
    <xf numFmtId="8" fontId="13" fillId="6" borderId="3" xfId="0" applyNumberFormat="1" applyFont="1" applyFill="1" applyBorder="1" applyAlignment="1">
      <alignment wrapText="1"/>
    </xf>
    <xf numFmtId="8" fontId="13" fillId="6" borderId="2" xfId="0" applyNumberFormat="1" applyFont="1" applyFill="1" applyBorder="1" applyAlignment="1">
      <alignment wrapText="1"/>
    </xf>
    <xf numFmtId="0" fontId="13" fillId="6" borderId="6" xfId="0" applyFont="1" applyFill="1" applyBorder="1" applyAlignment="1">
      <alignment wrapText="1"/>
    </xf>
    <xf numFmtId="0" fontId="6" fillId="2" borderId="0" xfId="0" applyFont="1" applyFill="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cellXfs>
  <cellStyles count="4">
    <cellStyle name="Collegamento ipertestuale" xfId="2" builtinId="8"/>
    <cellStyle name="Hyperlink" xfId="3" xr:uid="{00000000-000B-0000-0000-000008000000}"/>
    <cellStyle name="Normale" xfId="0" builtinId="0"/>
    <cellStyle name="Valuta" xfId="1" builtinId="4"/>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5" name="Connettore 2 4">
          <a:extLst>
            <a:ext uri="{FF2B5EF4-FFF2-40B4-BE49-F238E27FC236}">
              <a16:creationId xmlns:a16="http://schemas.microsoft.com/office/drawing/2014/main" id="{22984234-3F7A-8C7C-A03B-0580E0AF2AE7}"/>
            </a:ext>
          </a:extLst>
        </xdr:cNvPr>
        <xdr:cNvCxnSpPr>
          <a:stCxn id="7" idx="1"/>
        </xdr:cNvCxnSpPr>
      </xdr:nvCxnSpPr>
      <xdr:spPr>
        <a:xfrm flipH="1">
          <a:off x="11483340" y="906780"/>
          <a:ext cx="541020" cy="45720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7" name="CasellaDiTesto 6">
          <a:extLst>
            <a:ext uri="{FF2B5EF4-FFF2-40B4-BE49-F238E27FC236}">
              <a16:creationId xmlns:a16="http://schemas.microsoft.com/office/drawing/2014/main" id="{AA78CCD3-37DC-EE7C-D399-41838F0150E5}"/>
            </a:ext>
          </a:extLst>
        </xdr:cNvPr>
        <xdr:cNvSpPr txBox="1"/>
      </xdr:nvSpPr>
      <xdr:spPr>
        <a:xfrm>
          <a:off x="12024360" y="662940"/>
          <a:ext cx="2324100" cy="48768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9" name="Connettore 2 8">
          <a:extLst>
            <a:ext uri="{FF2B5EF4-FFF2-40B4-BE49-F238E27FC236}">
              <a16:creationId xmlns:a16="http://schemas.microsoft.com/office/drawing/2014/main" id="{53DE762A-D160-4216-9B4F-AD37F47AE225}"/>
            </a:ext>
          </a:extLst>
        </xdr:cNvPr>
        <xdr:cNvCxnSpPr>
          <a:stCxn id="10" idx="1"/>
        </xdr:cNvCxnSpPr>
      </xdr:nvCxnSpPr>
      <xdr:spPr>
        <a:xfrm flipH="1">
          <a:off x="4762500" y="849630"/>
          <a:ext cx="1333500" cy="43053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10" name="CasellaDiTesto 9">
          <a:extLst>
            <a:ext uri="{FF2B5EF4-FFF2-40B4-BE49-F238E27FC236}">
              <a16:creationId xmlns:a16="http://schemas.microsoft.com/office/drawing/2014/main" id="{B565792E-5FD9-4E86-904F-D9F7401B241A}"/>
            </a:ext>
          </a:extLst>
        </xdr:cNvPr>
        <xdr:cNvSpPr txBox="1"/>
      </xdr:nvSpPr>
      <xdr:spPr>
        <a:xfrm>
          <a:off x="6096000" y="396240"/>
          <a:ext cx="2324100" cy="90678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18" name="Connettore 2 17">
          <a:extLst>
            <a:ext uri="{FF2B5EF4-FFF2-40B4-BE49-F238E27FC236}">
              <a16:creationId xmlns:a16="http://schemas.microsoft.com/office/drawing/2014/main" id="{8FD867EB-9C26-41F7-8F81-DCC7B64CBD7B}"/>
            </a:ext>
          </a:extLst>
        </xdr:cNvPr>
        <xdr:cNvCxnSpPr>
          <a:stCxn id="19" idx="2"/>
        </xdr:cNvCxnSpPr>
      </xdr:nvCxnSpPr>
      <xdr:spPr>
        <a:xfrm flipH="1">
          <a:off x="4549140" y="861060"/>
          <a:ext cx="53340" cy="25146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19" name="CasellaDiTesto 18">
          <a:extLst>
            <a:ext uri="{FF2B5EF4-FFF2-40B4-BE49-F238E27FC236}">
              <a16:creationId xmlns:a16="http://schemas.microsoft.com/office/drawing/2014/main" id="{FD5F131D-AFB1-4E5D-8B50-0A375274BF76}"/>
            </a:ext>
          </a:extLst>
        </xdr:cNvPr>
        <xdr:cNvSpPr txBox="1"/>
      </xdr:nvSpPr>
      <xdr:spPr>
        <a:xfrm>
          <a:off x="3596640" y="60960"/>
          <a:ext cx="2011680" cy="8001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30A5BFCC-21F4-45AD-A488-DF6512197790}"/>
            </a:ext>
          </a:extLst>
        </xdr:cNvPr>
        <xdr:cNvCxnSpPr>
          <a:stCxn id="3" idx="1"/>
        </xdr:cNvCxnSpPr>
      </xdr:nvCxnSpPr>
      <xdr:spPr>
        <a:xfrm flipH="1">
          <a:off x="13945870" y="2180590"/>
          <a:ext cx="556260" cy="4279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7E8EC407-D4DA-4D30-956B-C8C45A1B2FC3}"/>
            </a:ext>
          </a:extLst>
        </xdr:cNvPr>
        <xdr:cNvSpPr txBox="1"/>
      </xdr:nvSpPr>
      <xdr:spPr>
        <a:xfrm>
          <a:off x="14502130" y="1953260"/>
          <a:ext cx="2345690" cy="4546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2623DD73-DB6D-421C-A832-34CF3549CD49}"/>
            </a:ext>
          </a:extLst>
        </xdr:cNvPr>
        <xdr:cNvCxnSpPr>
          <a:stCxn id="5" idx="1"/>
        </xdr:cNvCxnSpPr>
      </xdr:nvCxnSpPr>
      <xdr:spPr>
        <a:xfrm flipH="1">
          <a:off x="4881880" y="984250"/>
          <a:ext cx="1333500" cy="5930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FF76678F-90F2-4771-9603-E980AC291B56}"/>
            </a:ext>
          </a:extLst>
        </xdr:cNvPr>
        <xdr:cNvSpPr txBox="1"/>
      </xdr:nvSpPr>
      <xdr:spPr>
        <a:xfrm>
          <a:off x="6215380" y="548640"/>
          <a:ext cx="2230120" cy="10490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C0DAB3EB-BB22-4F8B-A956-BBEC2DEE466D}"/>
            </a:ext>
          </a:extLst>
        </xdr:cNvPr>
        <xdr:cNvCxnSpPr>
          <a:stCxn id="7" idx="2"/>
        </xdr:cNvCxnSpPr>
      </xdr:nvCxnSpPr>
      <xdr:spPr>
        <a:xfrm flipH="1">
          <a:off x="4599940" y="798830"/>
          <a:ext cx="55880" cy="2552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C47E2A23-82F1-44F5-B8DD-CCD5A889E5C7}"/>
            </a:ext>
          </a:extLst>
        </xdr:cNvPr>
        <xdr:cNvSpPr txBox="1"/>
      </xdr:nvSpPr>
      <xdr:spPr>
        <a:xfrm>
          <a:off x="3647440" y="58420"/>
          <a:ext cx="2052320" cy="7404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652886AF-715E-4F17-9E44-76394C581BA1}"/>
            </a:ext>
          </a:extLst>
        </xdr:cNvPr>
        <xdr:cNvCxnSpPr>
          <a:stCxn id="3" idx="1"/>
        </xdr:cNvCxnSpPr>
      </xdr:nvCxnSpPr>
      <xdr:spPr>
        <a:xfrm flipH="1">
          <a:off x="13945870" y="2180590"/>
          <a:ext cx="556260" cy="4279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C8007FFA-AE65-400F-8C64-A9848858AF1E}"/>
            </a:ext>
          </a:extLst>
        </xdr:cNvPr>
        <xdr:cNvSpPr txBox="1"/>
      </xdr:nvSpPr>
      <xdr:spPr>
        <a:xfrm>
          <a:off x="14502130" y="1953260"/>
          <a:ext cx="2345690" cy="4546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BC9C9878-2334-41BC-A921-1125E2814074}"/>
            </a:ext>
          </a:extLst>
        </xdr:cNvPr>
        <xdr:cNvCxnSpPr>
          <a:stCxn id="5" idx="1"/>
        </xdr:cNvCxnSpPr>
      </xdr:nvCxnSpPr>
      <xdr:spPr>
        <a:xfrm flipH="1">
          <a:off x="4881880" y="984250"/>
          <a:ext cx="1333500" cy="5930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7198F24C-CFD1-4363-9A91-667B29F92A62}"/>
            </a:ext>
          </a:extLst>
        </xdr:cNvPr>
        <xdr:cNvSpPr txBox="1"/>
      </xdr:nvSpPr>
      <xdr:spPr>
        <a:xfrm>
          <a:off x="6215380" y="548640"/>
          <a:ext cx="2230120" cy="10490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11E52B29-8209-4330-BD22-123021F50CEB}"/>
            </a:ext>
          </a:extLst>
        </xdr:cNvPr>
        <xdr:cNvCxnSpPr>
          <a:stCxn id="7" idx="2"/>
        </xdr:cNvCxnSpPr>
      </xdr:nvCxnSpPr>
      <xdr:spPr>
        <a:xfrm flipH="1">
          <a:off x="4599940" y="798830"/>
          <a:ext cx="55880" cy="2552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39C2E940-1B72-4377-B48B-44896E6A18EC}"/>
            </a:ext>
          </a:extLst>
        </xdr:cNvPr>
        <xdr:cNvSpPr txBox="1"/>
      </xdr:nvSpPr>
      <xdr:spPr>
        <a:xfrm>
          <a:off x="3647440" y="58420"/>
          <a:ext cx="2052320" cy="7404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FC101D54-48A0-4E1C-BF39-944D6F162214}"/>
            </a:ext>
          </a:extLst>
        </xdr:cNvPr>
        <xdr:cNvCxnSpPr>
          <a:stCxn id="3" idx="1"/>
        </xdr:cNvCxnSpPr>
      </xdr:nvCxnSpPr>
      <xdr:spPr>
        <a:xfrm flipH="1">
          <a:off x="13945870" y="2180590"/>
          <a:ext cx="556260" cy="4279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458BB00B-8C0B-4C4E-89AE-E0434EAF6402}"/>
            </a:ext>
          </a:extLst>
        </xdr:cNvPr>
        <xdr:cNvSpPr txBox="1"/>
      </xdr:nvSpPr>
      <xdr:spPr>
        <a:xfrm>
          <a:off x="14502130" y="1953260"/>
          <a:ext cx="2345690" cy="4546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3B352ACC-2514-44CF-B983-6FE0BB998D21}"/>
            </a:ext>
          </a:extLst>
        </xdr:cNvPr>
        <xdr:cNvCxnSpPr>
          <a:stCxn id="5" idx="1"/>
        </xdr:cNvCxnSpPr>
      </xdr:nvCxnSpPr>
      <xdr:spPr>
        <a:xfrm flipH="1">
          <a:off x="4881880" y="984250"/>
          <a:ext cx="1333500" cy="5930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A75B561F-6D0A-4E0F-8551-E50DC895973B}"/>
            </a:ext>
          </a:extLst>
        </xdr:cNvPr>
        <xdr:cNvSpPr txBox="1"/>
      </xdr:nvSpPr>
      <xdr:spPr>
        <a:xfrm>
          <a:off x="6215380" y="548640"/>
          <a:ext cx="2230120" cy="10490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C9AA4A4A-99A4-4012-99C6-B1B6880D3FD2}"/>
            </a:ext>
          </a:extLst>
        </xdr:cNvPr>
        <xdr:cNvCxnSpPr>
          <a:stCxn id="7" idx="2"/>
        </xdr:cNvCxnSpPr>
      </xdr:nvCxnSpPr>
      <xdr:spPr>
        <a:xfrm flipH="1">
          <a:off x="4599940" y="798830"/>
          <a:ext cx="55880" cy="2552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8B2FEB9B-07B7-4961-BBFB-6BA580AAA8F2}"/>
            </a:ext>
          </a:extLst>
        </xdr:cNvPr>
        <xdr:cNvSpPr txBox="1"/>
      </xdr:nvSpPr>
      <xdr:spPr>
        <a:xfrm>
          <a:off x="3647440" y="58420"/>
          <a:ext cx="2052320" cy="7404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E4FBA520-ADB8-4422-A7FF-401EC241FB06}"/>
            </a:ext>
          </a:extLst>
        </xdr:cNvPr>
        <xdr:cNvCxnSpPr>
          <a:stCxn id="3" idx="1"/>
        </xdr:cNvCxnSpPr>
      </xdr:nvCxnSpPr>
      <xdr:spPr>
        <a:xfrm flipH="1">
          <a:off x="13938250" y="2157730"/>
          <a:ext cx="556260" cy="4203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C243C16C-EB07-4DD0-A827-F3106CFCD502}"/>
            </a:ext>
          </a:extLst>
        </xdr:cNvPr>
        <xdr:cNvSpPr txBox="1"/>
      </xdr:nvSpPr>
      <xdr:spPr>
        <a:xfrm>
          <a:off x="14494510" y="1930400"/>
          <a:ext cx="2345690" cy="4546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0D6A9F19-F9B2-430B-B058-69CC50AD493D}"/>
            </a:ext>
          </a:extLst>
        </xdr:cNvPr>
        <xdr:cNvCxnSpPr>
          <a:stCxn id="5" idx="1"/>
        </xdr:cNvCxnSpPr>
      </xdr:nvCxnSpPr>
      <xdr:spPr>
        <a:xfrm flipH="1">
          <a:off x="4881880" y="961390"/>
          <a:ext cx="1333500" cy="5930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59202EBB-30DE-40E1-AC02-08C771D7433B}"/>
            </a:ext>
          </a:extLst>
        </xdr:cNvPr>
        <xdr:cNvSpPr txBox="1"/>
      </xdr:nvSpPr>
      <xdr:spPr>
        <a:xfrm>
          <a:off x="6215380" y="533400"/>
          <a:ext cx="2222500" cy="10414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0F5057D0-445D-4B34-A356-6FAA8CD9E6CD}"/>
            </a:ext>
          </a:extLst>
        </xdr:cNvPr>
        <xdr:cNvCxnSpPr>
          <a:stCxn id="7" idx="2"/>
        </xdr:cNvCxnSpPr>
      </xdr:nvCxnSpPr>
      <xdr:spPr>
        <a:xfrm flipH="1">
          <a:off x="4592320" y="775970"/>
          <a:ext cx="55880" cy="2552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8B5C7E63-DCA0-42CD-BB80-6A08FD455150}"/>
            </a:ext>
          </a:extLst>
        </xdr:cNvPr>
        <xdr:cNvSpPr txBox="1"/>
      </xdr:nvSpPr>
      <xdr:spPr>
        <a:xfrm>
          <a:off x="3639820" y="58420"/>
          <a:ext cx="2059940" cy="7175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71C96A39-B0BD-4BCB-9CC5-E617F15F0D69}"/>
            </a:ext>
          </a:extLst>
        </xdr:cNvPr>
        <xdr:cNvCxnSpPr>
          <a:stCxn id="3" idx="1"/>
        </xdr:cNvCxnSpPr>
      </xdr:nvCxnSpPr>
      <xdr:spPr>
        <a:xfrm flipH="1">
          <a:off x="13938250" y="2180590"/>
          <a:ext cx="556260" cy="4279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DDC1DF0C-20C5-45B2-9BCA-6C4EABC83B04}"/>
            </a:ext>
          </a:extLst>
        </xdr:cNvPr>
        <xdr:cNvSpPr txBox="1"/>
      </xdr:nvSpPr>
      <xdr:spPr>
        <a:xfrm>
          <a:off x="14494510" y="1953260"/>
          <a:ext cx="2345690" cy="4546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3D61FED8-EDDC-4D8C-B0FF-33C5251A2EDE}"/>
            </a:ext>
          </a:extLst>
        </xdr:cNvPr>
        <xdr:cNvCxnSpPr>
          <a:stCxn id="5" idx="1"/>
        </xdr:cNvCxnSpPr>
      </xdr:nvCxnSpPr>
      <xdr:spPr>
        <a:xfrm flipH="1">
          <a:off x="4881880" y="984250"/>
          <a:ext cx="1333500" cy="5930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221A26B8-8BFD-4B40-BC1D-8FF23FC850B5}"/>
            </a:ext>
          </a:extLst>
        </xdr:cNvPr>
        <xdr:cNvSpPr txBox="1"/>
      </xdr:nvSpPr>
      <xdr:spPr>
        <a:xfrm>
          <a:off x="6215380" y="548640"/>
          <a:ext cx="2222500" cy="10490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B5328E3F-AD06-4DFA-A703-399682CDA8A8}"/>
            </a:ext>
          </a:extLst>
        </xdr:cNvPr>
        <xdr:cNvCxnSpPr>
          <a:stCxn id="7" idx="2"/>
        </xdr:cNvCxnSpPr>
      </xdr:nvCxnSpPr>
      <xdr:spPr>
        <a:xfrm flipH="1">
          <a:off x="4592320" y="798830"/>
          <a:ext cx="55880" cy="2552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923C0479-A848-4142-94DC-3A5991F1D1DE}"/>
            </a:ext>
          </a:extLst>
        </xdr:cNvPr>
        <xdr:cNvSpPr txBox="1"/>
      </xdr:nvSpPr>
      <xdr:spPr>
        <a:xfrm>
          <a:off x="3639820" y="58420"/>
          <a:ext cx="2059940" cy="7404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909B9380-AC51-41CC-977A-75DEE5B0B96A}"/>
            </a:ext>
          </a:extLst>
        </xdr:cNvPr>
        <xdr:cNvCxnSpPr>
          <a:stCxn id="3" idx="1"/>
        </xdr:cNvCxnSpPr>
      </xdr:nvCxnSpPr>
      <xdr:spPr>
        <a:xfrm flipH="1">
          <a:off x="13938250" y="2180590"/>
          <a:ext cx="556260" cy="4279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28B9C7E5-3874-45AB-A3AF-F645E1BBC9AB}"/>
            </a:ext>
          </a:extLst>
        </xdr:cNvPr>
        <xdr:cNvSpPr txBox="1"/>
      </xdr:nvSpPr>
      <xdr:spPr>
        <a:xfrm>
          <a:off x="14494510" y="1953260"/>
          <a:ext cx="2345690" cy="4546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927EED4C-04D4-4DE0-9B97-9B8D780A9D52}"/>
            </a:ext>
          </a:extLst>
        </xdr:cNvPr>
        <xdr:cNvCxnSpPr>
          <a:stCxn id="5" idx="1"/>
        </xdr:cNvCxnSpPr>
      </xdr:nvCxnSpPr>
      <xdr:spPr>
        <a:xfrm flipH="1">
          <a:off x="4881880" y="984250"/>
          <a:ext cx="1333500" cy="5930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5511BCED-BC2B-4850-BBDA-CF1C8D32B148}"/>
            </a:ext>
          </a:extLst>
        </xdr:cNvPr>
        <xdr:cNvSpPr txBox="1"/>
      </xdr:nvSpPr>
      <xdr:spPr>
        <a:xfrm>
          <a:off x="6215380" y="548640"/>
          <a:ext cx="2222500" cy="10490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FD14B955-8F49-439E-81C0-5F9E0CF4C423}"/>
            </a:ext>
          </a:extLst>
        </xdr:cNvPr>
        <xdr:cNvCxnSpPr>
          <a:stCxn id="7" idx="2"/>
        </xdr:cNvCxnSpPr>
      </xdr:nvCxnSpPr>
      <xdr:spPr>
        <a:xfrm flipH="1">
          <a:off x="4592320" y="798830"/>
          <a:ext cx="55880" cy="2552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8DF46C1F-F131-4767-8DCE-312C559A0F9A}"/>
            </a:ext>
          </a:extLst>
        </xdr:cNvPr>
        <xdr:cNvSpPr txBox="1"/>
      </xdr:nvSpPr>
      <xdr:spPr>
        <a:xfrm>
          <a:off x="3639820" y="58420"/>
          <a:ext cx="2059940" cy="7404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xdr:from>
      <xdr:col>2</xdr:col>
      <xdr:colOff>968187</xdr:colOff>
      <xdr:row>16</xdr:row>
      <xdr:rowOff>88602</xdr:rowOff>
    </xdr:from>
    <xdr:to>
      <xdr:col>5</xdr:col>
      <xdr:colOff>179293</xdr:colOff>
      <xdr:row>18</xdr:row>
      <xdr:rowOff>185420</xdr:rowOff>
    </xdr:to>
    <xdr:sp macro="" textlink="">
      <xdr:nvSpPr>
        <xdr:cNvPr id="8" name="CasellaDiTesto 7">
          <a:extLst>
            <a:ext uri="{FF2B5EF4-FFF2-40B4-BE49-F238E27FC236}">
              <a16:creationId xmlns:a16="http://schemas.microsoft.com/office/drawing/2014/main" id="{C8D24A3C-AAAE-452A-8607-27C3BE71EE1C}"/>
            </a:ext>
          </a:extLst>
        </xdr:cNvPr>
        <xdr:cNvSpPr txBox="1"/>
      </xdr:nvSpPr>
      <xdr:spPr>
        <a:xfrm>
          <a:off x="5737411" y="3764131"/>
          <a:ext cx="8471647" cy="49126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2400" b="1"/>
            <a:t>PRESTO ONLINE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97870543-C5C2-4382-B243-2BE5E561C5CB}"/>
            </a:ext>
          </a:extLst>
        </xdr:cNvPr>
        <xdr:cNvCxnSpPr>
          <a:stCxn id="3" idx="1"/>
        </xdr:cNvCxnSpPr>
      </xdr:nvCxnSpPr>
      <xdr:spPr>
        <a:xfrm flipH="1">
          <a:off x="13938250" y="2180590"/>
          <a:ext cx="556260" cy="4279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F9C1D6FD-DD10-4B8B-B669-B4C27DD24C71}"/>
            </a:ext>
          </a:extLst>
        </xdr:cNvPr>
        <xdr:cNvSpPr txBox="1"/>
      </xdr:nvSpPr>
      <xdr:spPr>
        <a:xfrm>
          <a:off x="14494510" y="1953260"/>
          <a:ext cx="2345690" cy="4546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72213925-F68B-40DE-A417-32F5E7B81B02}"/>
            </a:ext>
          </a:extLst>
        </xdr:cNvPr>
        <xdr:cNvCxnSpPr>
          <a:stCxn id="5" idx="1"/>
        </xdr:cNvCxnSpPr>
      </xdr:nvCxnSpPr>
      <xdr:spPr>
        <a:xfrm flipH="1">
          <a:off x="4881880" y="984250"/>
          <a:ext cx="1333500" cy="5930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AEDD91BD-8FCB-4C23-A10C-2FB59D124346}"/>
            </a:ext>
          </a:extLst>
        </xdr:cNvPr>
        <xdr:cNvSpPr txBox="1"/>
      </xdr:nvSpPr>
      <xdr:spPr>
        <a:xfrm>
          <a:off x="6215380" y="548640"/>
          <a:ext cx="2222500" cy="10490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A0C80765-E198-4F1B-B29C-D7E75C08C8F5}"/>
            </a:ext>
          </a:extLst>
        </xdr:cNvPr>
        <xdr:cNvCxnSpPr>
          <a:stCxn id="7" idx="2"/>
        </xdr:cNvCxnSpPr>
      </xdr:nvCxnSpPr>
      <xdr:spPr>
        <a:xfrm flipH="1">
          <a:off x="4592320" y="798830"/>
          <a:ext cx="55880" cy="2552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EF46C5D8-5E1E-423C-9D8A-977544B37B4B}"/>
            </a:ext>
          </a:extLst>
        </xdr:cNvPr>
        <xdr:cNvSpPr txBox="1"/>
      </xdr:nvSpPr>
      <xdr:spPr>
        <a:xfrm>
          <a:off x="3639820" y="58420"/>
          <a:ext cx="2059940" cy="7404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FB3AF62F-F91B-4585-8A49-EBAA17517043}"/>
            </a:ext>
          </a:extLst>
        </xdr:cNvPr>
        <xdr:cNvCxnSpPr>
          <a:stCxn id="3" idx="1"/>
        </xdr:cNvCxnSpPr>
      </xdr:nvCxnSpPr>
      <xdr:spPr>
        <a:xfrm flipH="1">
          <a:off x="13938250" y="2180590"/>
          <a:ext cx="556260" cy="4279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3D69FFC3-D2EA-4C46-BD29-57338B54C5C4}"/>
            </a:ext>
          </a:extLst>
        </xdr:cNvPr>
        <xdr:cNvSpPr txBox="1"/>
      </xdr:nvSpPr>
      <xdr:spPr>
        <a:xfrm>
          <a:off x="14494510" y="1953260"/>
          <a:ext cx="2345690" cy="4546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A4270CF2-4107-4DD8-9F76-566D3232650D}"/>
            </a:ext>
          </a:extLst>
        </xdr:cNvPr>
        <xdr:cNvCxnSpPr>
          <a:stCxn id="5" idx="1"/>
        </xdr:cNvCxnSpPr>
      </xdr:nvCxnSpPr>
      <xdr:spPr>
        <a:xfrm flipH="1">
          <a:off x="4881880" y="984250"/>
          <a:ext cx="1333500" cy="5930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CA393703-BDD3-4537-9EE5-EA76A0CCF475}"/>
            </a:ext>
          </a:extLst>
        </xdr:cNvPr>
        <xdr:cNvSpPr txBox="1"/>
      </xdr:nvSpPr>
      <xdr:spPr>
        <a:xfrm>
          <a:off x="6215380" y="548640"/>
          <a:ext cx="2222500" cy="10490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8EC6751A-4E78-47F1-B6BD-7899C8B3E137}"/>
            </a:ext>
          </a:extLst>
        </xdr:cNvPr>
        <xdr:cNvCxnSpPr>
          <a:stCxn id="7" idx="2"/>
        </xdr:cNvCxnSpPr>
      </xdr:nvCxnSpPr>
      <xdr:spPr>
        <a:xfrm flipH="1">
          <a:off x="4592320" y="798830"/>
          <a:ext cx="55880" cy="2552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4F81D046-9A0B-4657-B3D1-B776C1CBD270}"/>
            </a:ext>
          </a:extLst>
        </xdr:cNvPr>
        <xdr:cNvSpPr txBox="1"/>
      </xdr:nvSpPr>
      <xdr:spPr>
        <a:xfrm>
          <a:off x="3639820" y="58420"/>
          <a:ext cx="2059940" cy="7404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DC4955B4-9C94-4B2E-9B40-3F3FDB6D4564}"/>
            </a:ext>
          </a:extLst>
        </xdr:cNvPr>
        <xdr:cNvCxnSpPr>
          <a:stCxn id="3" idx="1"/>
        </xdr:cNvCxnSpPr>
      </xdr:nvCxnSpPr>
      <xdr:spPr>
        <a:xfrm flipH="1">
          <a:off x="13938250" y="2180590"/>
          <a:ext cx="556260" cy="4279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660950DE-A848-48AD-A226-F75F9E236438}"/>
            </a:ext>
          </a:extLst>
        </xdr:cNvPr>
        <xdr:cNvSpPr txBox="1"/>
      </xdr:nvSpPr>
      <xdr:spPr>
        <a:xfrm>
          <a:off x="14494510" y="1953260"/>
          <a:ext cx="2345690" cy="4546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A7CA888A-6F54-4F2F-B9CF-6B6EDC981B69}"/>
            </a:ext>
          </a:extLst>
        </xdr:cNvPr>
        <xdr:cNvCxnSpPr>
          <a:stCxn id="5" idx="1"/>
        </xdr:cNvCxnSpPr>
      </xdr:nvCxnSpPr>
      <xdr:spPr>
        <a:xfrm flipH="1">
          <a:off x="4881880" y="984250"/>
          <a:ext cx="1333500" cy="5930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9E9F58C2-A6B7-4BF2-A8AD-1552DA202B35}"/>
            </a:ext>
          </a:extLst>
        </xdr:cNvPr>
        <xdr:cNvSpPr txBox="1"/>
      </xdr:nvSpPr>
      <xdr:spPr>
        <a:xfrm>
          <a:off x="6215380" y="548640"/>
          <a:ext cx="2222500" cy="10490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7058FDB6-4368-44AC-A34C-10201844AB9C}"/>
            </a:ext>
          </a:extLst>
        </xdr:cNvPr>
        <xdr:cNvCxnSpPr>
          <a:stCxn id="7" idx="2"/>
        </xdr:cNvCxnSpPr>
      </xdr:nvCxnSpPr>
      <xdr:spPr>
        <a:xfrm flipH="1">
          <a:off x="4592320" y="798830"/>
          <a:ext cx="55880" cy="2552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F8DA9C5D-DE60-48A8-A695-4F5DC02601A9}"/>
            </a:ext>
          </a:extLst>
        </xdr:cNvPr>
        <xdr:cNvSpPr txBox="1"/>
      </xdr:nvSpPr>
      <xdr:spPr>
        <a:xfrm>
          <a:off x="3639820" y="58420"/>
          <a:ext cx="2059940" cy="7404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268B24A5-CB61-4797-A34D-9450065F97E9}"/>
            </a:ext>
          </a:extLst>
        </xdr:cNvPr>
        <xdr:cNvCxnSpPr>
          <a:stCxn id="3" idx="1"/>
        </xdr:cNvCxnSpPr>
      </xdr:nvCxnSpPr>
      <xdr:spPr>
        <a:xfrm flipH="1">
          <a:off x="13945870" y="2180590"/>
          <a:ext cx="556260" cy="4279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9D3C6469-C88C-4F7A-AA85-71200BF9185D}"/>
            </a:ext>
          </a:extLst>
        </xdr:cNvPr>
        <xdr:cNvSpPr txBox="1"/>
      </xdr:nvSpPr>
      <xdr:spPr>
        <a:xfrm>
          <a:off x="14502130" y="1953260"/>
          <a:ext cx="2345690" cy="4546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28CE793A-6338-4636-ACE7-78DA55F86DA4}"/>
            </a:ext>
          </a:extLst>
        </xdr:cNvPr>
        <xdr:cNvCxnSpPr>
          <a:stCxn id="5" idx="1"/>
        </xdr:cNvCxnSpPr>
      </xdr:nvCxnSpPr>
      <xdr:spPr>
        <a:xfrm flipH="1">
          <a:off x="4881880" y="984250"/>
          <a:ext cx="1333500" cy="5930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21F0ED07-FDC3-4C06-83F3-56403BE0685B}"/>
            </a:ext>
          </a:extLst>
        </xdr:cNvPr>
        <xdr:cNvSpPr txBox="1"/>
      </xdr:nvSpPr>
      <xdr:spPr>
        <a:xfrm>
          <a:off x="6215380" y="548640"/>
          <a:ext cx="2230120" cy="10490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98044550-CCD9-491A-A48A-49C2E59728DB}"/>
            </a:ext>
          </a:extLst>
        </xdr:cNvPr>
        <xdr:cNvCxnSpPr>
          <a:stCxn id="7" idx="2"/>
        </xdr:cNvCxnSpPr>
      </xdr:nvCxnSpPr>
      <xdr:spPr>
        <a:xfrm flipH="1">
          <a:off x="4599940" y="798830"/>
          <a:ext cx="55880" cy="2552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447D78EF-950D-4903-9ACF-E1CF7E287D07}"/>
            </a:ext>
          </a:extLst>
        </xdr:cNvPr>
        <xdr:cNvSpPr txBox="1"/>
      </xdr:nvSpPr>
      <xdr:spPr>
        <a:xfrm>
          <a:off x="3647440" y="58420"/>
          <a:ext cx="2052320" cy="7404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388620</xdr:colOff>
      <xdr:row>10</xdr:row>
      <xdr:rowOff>121920</xdr:rowOff>
    </xdr:from>
    <xdr:to>
      <xdr:col>5</xdr:col>
      <xdr:colOff>198120</xdr:colOff>
      <xdr:row>12</xdr:row>
      <xdr:rowOff>167640</xdr:rowOff>
    </xdr:to>
    <xdr:cxnSp macro="">
      <xdr:nvCxnSpPr>
        <xdr:cNvPr id="2" name="Connettore 2 1">
          <a:extLst>
            <a:ext uri="{FF2B5EF4-FFF2-40B4-BE49-F238E27FC236}">
              <a16:creationId xmlns:a16="http://schemas.microsoft.com/office/drawing/2014/main" id="{5E8FB409-ADE3-4E5A-9FF8-BEC6CBF2EA63}"/>
            </a:ext>
          </a:extLst>
        </xdr:cNvPr>
        <xdr:cNvCxnSpPr>
          <a:stCxn id="3" idx="1"/>
        </xdr:cNvCxnSpPr>
      </xdr:nvCxnSpPr>
      <xdr:spPr>
        <a:xfrm flipH="1">
          <a:off x="13945870" y="2180590"/>
          <a:ext cx="556260" cy="4279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9</xdr:row>
      <xdr:rowOff>91440</xdr:rowOff>
    </xdr:from>
    <xdr:to>
      <xdr:col>6</xdr:col>
      <xdr:colOff>1181100</xdr:colOff>
      <xdr:row>11</xdr:row>
      <xdr:rowOff>152400</xdr:rowOff>
    </xdr:to>
    <xdr:sp macro="" textlink="">
      <xdr:nvSpPr>
        <xdr:cNvPr id="3" name="CasellaDiTesto 2">
          <a:extLst>
            <a:ext uri="{FF2B5EF4-FFF2-40B4-BE49-F238E27FC236}">
              <a16:creationId xmlns:a16="http://schemas.microsoft.com/office/drawing/2014/main" id="{FA6931BD-B161-42B1-A66E-A13395E4FF18}"/>
            </a:ext>
          </a:extLst>
        </xdr:cNvPr>
        <xdr:cNvSpPr txBox="1"/>
      </xdr:nvSpPr>
      <xdr:spPr>
        <a:xfrm>
          <a:off x="14502130" y="1953260"/>
          <a:ext cx="2345690" cy="4546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4</xdr:row>
      <xdr:rowOff>255270</xdr:rowOff>
    </xdr:from>
    <xdr:to>
      <xdr:col>2</xdr:col>
      <xdr:colOff>1356360</xdr:colOff>
      <xdr:row>7</xdr:row>
      <xdr:rowOff>114300</xdr:rowOff>
    </xdr:to>
    <xdr:cxnSp macro="">
      <xdr:nvCxnSpPr>
        <xdr:cNvPr id="4" name="Connettore 2 3">
          <a:extLst>
            <a:ext uri="{FF2B5EF4-FFF2-40B4-BE49-F238E27FC236}">
              <a16:creationId xmlns:a16="http://schemas.microsoft.com/office/drawing/2014/main" id="{AC6113EE-BA91-4C04-BB9E-3BAB40C680A4}"/>
            </a:ext>
          </a:extLst>
        </xdr:cNvPr>
        <xdr:cNvCxnSpPr>
          <a:stCxn id="5" idx="1"/>
        </xdr:cNvCxnSpPr>
      </xdr:nvCxnSpPr>
      <xdr:spPr>
        <a:xfrm flipH="1">
          <a:off x="4881880" y="984250"/>
          <a:ext cx="1333500" cy="59309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3</xdr:row>
      <xdr:rowOff>0</xdr:rowOff>
    </xdr:from>
    <xdr:to>
      <xdr:col>3</xdr:col>
      <xdr:colOff>1920240</xdr:colOff>
      <xdr:row>7</xdr:row>
      <xdr:rowOff>137160</xdr:rowOff>
    </xdr:to>
    <xdr:sp macro="" textlink="">
      <xdr:nvSpPr>
        <xdr:cNvPr id="5" name="CasellaDiTesto 4">
          <a:extLst>
            <a:ext uri="{FF2B5EF4-FFF2-40B4-BE49-F238E27FC236}">
              <a16:creationId xmlns:a16="http://schemas.microsoft.com/office/drawing/2014/main" id="{AEB998DA-ABCD-4952-BB2D-DBFA2AC2C696}"/>
            </a:ext>
          </a:extLst>
        </xdr:cNvPr>
        <xdr:cNvSpPr txBox="1"/>
      </xdr:nvSpPr>
      <xdr:spPr>
        <a:xfrm>
          <a:off x="6215380" y="548640"/>
          <a:ext cx="2230120" cy="10490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4</xdr:row>
      <xdr:rowOff>68580</xdr:rowOff>
    </xdr:from>
    <xdr:to>
      <xdr:col>1</xdr:col>
      <xdr:colOff>1981200</xdr:colOff>
      <xdr:row>4</xdr:row>
      <xdr:rowOff>320040</xdr:rowOff>
    </xdr:to>
    <xdr:cxnSp macro="">
      <xdr:nvCxnSpPr>
        <xdr:cNvPr id="6" name="Connettore 2 5">
          <a:extLst>
            <a:ext uri="{FF2B5EF4-FFF2-40B4-BE49-F238E27FC236}">
              <a16:creationId xmlns:a16="http://schemas.microsoft.com/office/drawing/2014/main" id="{A5B0E892-EE4C-410E-B8A9-A2DEA947526F}"/>
            </a:ext>
          </a:extLst>
        </xdr:cNvPr>
        <xdr:cNvCxnSpPr>
          <a:stCxn id="7" idx="2"/>
        </xdr:cNvCxnSpPr>
      </xdr:nvCxnSpPr>
      <xdr:spPr>
        <a:xfrm flipH="1">
          <a:off x="4599940" y="798830"/>
          <a:ext cx="55880" cy="25527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0</xdr:row>
      <xdr:rowOff>60960</xdr:rowOff>
    </xdr:from>
    <xdr:to>
      <xdr:col>2</xdr:col>
      <xdr:colOff>838200</xdr:colOff>
      <xdr:row>4</xdr:row>
      <xdr:rowOff>68580</xdr:rowOff>
    </xdr:to>
    <xdr:sp macro="" textlink="">
      <xdr:nvSpPr>
        <xdr:cNvPr id="7" name="CasellaDiTesto 6">
          <a:extLst>
            <a:ext uri="{FF2B5EF4-FFF2-40B4-BE49-F238E27FC236}">
              <a16:creationId xmlns:a16="http://schemas.microsoft.com/office/drawing/2014/main" id="{5CA34F50-3CD8-4965-BE5F-102E9E133D0E}"/>
            </a:ext>
          </a:extLst>
        </xdr:cNvPr>
        <xdr:cNvSpPr txBox="1"/>
      </xdr:nvSpPr>
      <xdr:spPr>
        <a:xfrm>
          <a:off x="3647440" y="58420"/>
          <a:ext cx="2052320" cy="7404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xdr:from>
      <xdr:col>3</xdr:col>
      <xdr:colOff>6193341</xdr:colOff>
      <xdr:row>25</xdr:row>
      <xdr:rowOff>95996</xdr:rowOff>
    </xdr:from>
    <xdr:to>
      <xdr:col>5</xdr:col>
      <xdr:colOff>740185</xdr:colOff>
      <xdr:row>34</xdr:row>
      <xdr:rowOff>44824</xdr:rowOff>
    </xdr:to>
    <xdr:sp macro="" textlink="">
      <xdr:nvSpPr>
        <xdr:cNvPr id="8" name="CasellaDiTesto 7">
          <a:extLst>
            <a:ext uri="{FF2B5EF4-FFF2-40B4-BE49-F238E27FC236}">
              <a16:creationId xmlns:a16="http://schemas.microsoft.com/office/drawing/2014/main" id="{5DA1DC3A-C1AB-434E-8852-09E89B69ADDA}"/>
            </a:ext>
            <a:ext uri="{147F2762-F138-4A5C-976F-8EAC2B608ADB}">
              <a16:predDERef xmlns:a16="http://schemas.microsoft.com/office/drawing/2014/main" pred="{B939B1A7-40DD-4DCE-8E4D-0E3B12EFF1D3}"/>
            </a:ext>
          </a:extLst>
        </xdr:cNvPr>
        <xdr:cNvSpPr txBox="1"/>
      </xdr:nvSpPr>
      <xdr:spPr>
        <a:xfrm>
          <a:off x="12719871" y="10859246"/>
          <a:ext cx="2326864" cy="159220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it-IT" sz="1200" b="1"/>
            <a:t>Seleziona </a:t>
          </a:r>
          <a:r>
            <a:rPr lang="it-IT" sz="1200" b="1" u="sng"/>
            <a:t>una sola</a:t>
          </a:r>
          <a:r>
            <a:rPr lang="it-IT" sz="1200" b="1" u="sng" baseline="0"/>
            <a:t> opzione </a:t>
          </a:r>
          <a:r>
            <a:rPr lang="it-IT" sz="1200" b="1" baseline="0"/>
            <a:t>tra i due kit in base alle necessità, indicando la quantità nella casella di riferimento, e lasciando vuota quella che non ti interessa. in alto a sinistra comparirà il prezzo totale comprensivo del kit.</a:t>
          </a:r>
          <a:endParaRPr lang="it-IT" sz="1200" b="1"/>
        </a:p>
      </xdr:txBody>
    </xdr:sp>
    <xdr:clientData/>
  </xdr:twoCellAnchor>
  <xdr:twoCellAnchor>
    <xdr:from>
      <xdr:col>4</xdr:col>
      <xdr:colOff>519953</xdr:colOff>
      <xdr:row>23</xdr:row>
      <xdr:rowOff>44824</xdr:rowOff>
    </xdr:from>
    <xdr:to>
      <xdr:col>4</xdr:col>
      <xdr:colOff>533998</xdr:colOff>
      <xdr:row>25</xdr:row>
      <xdr:rowOff>99807</xdr:rowOff>
    </xdr:to>
    <xdr:cxnSp macro="">
      <xdr:nvCxnSpPr>
        <xdr:cNvPr id="9" name="Connettore 2 8">
          <a:extLst>
            <a:ext uri="{FF2B5EF4-FFF2-40B4-BE49-F238E27FC236}">
              <a16:creationId xmlns:a16="http://schemas.microsoft.com/office/drawing/2014/main" id="{3C2A0276-B84C-493C-9E06-2637F8BFBB43}"/>
            </a:ext>
          </a:extLst>
        </xdr:cNvPr>
        <xdr:cNvCxnSpPr/>
      </xdr:nvCxnSpPr>
      <xdr:spPr>
        <a:xfrm flipH="1" flipV="1">
          <a:off x="14073393" y="10439774"/>
          <a:ext cx="16585" cy="416933"/>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himpa.eu/" TargetMode="External"/><Relationship Id="rId2" Type="http://schemas.openxmlformats.org/officeDocument/2006/relationships/hyperlink" Target="https://www.ligra.it/prodotto/?product_code=V0lOMTFFU0RWTA==" TargetMode="External"/><Relationship Id="rId1" Type="http://schemas.openxmlformats.org/officeDocument/2006/relationships/hyperlink" Target="https://www.ligra.cloud/app/zoocat_image.php?url_pdf=aHR0cHM6Ly9vYmplY3RzLmljZWNhdC5iaXovb2JqZWN0cy9tbW9fNzY4Mzg2ODBfMTY1MjQxMjAwMV85NTc0XzI4MzYxLnBkZg==&amp;type=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himpa.eu/"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ligra.it/prodotto/?product_code=MTgxMDIz" TargetMode="External"/><Relationship Id="rId2" Type="http://schemas.openxmlformats.org/officeDocument/2006/relationships/hyperlink" Target="https://www.ligra.it/prodotto/?product_code=MTgxMDI0" TargetMode="External"/><Relationship Id="rId1" Type="http://schemas.openxmlformats.org/officeDocument/2006/relationships/hyperlink" Target="https://www.ligra.cloud/app/zoocat_image.php?url_pdf=aHR0cHM6Ly9teS5saWdyYS5pdC9saWdyYTQwL2Rtcy9BcmVhJTIwVGVjbmljYS9XRUVFTUFLRS9Ccm9jaHVyZXMvSVQvMTYxMDUyLnBkZg==&amp;type=infinity"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www.ligra.it/prodotto/?product_code=MTYwNTU2"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ligra.it/prodotto/?product_code=QUtYMDAwMjI=" TargetMode="External"/><Relationship Id="rId7" Type="http://schemas.openxmlformats.org/officeDocument/2006/relationships/drawing" Target="../drawings/drawing11.xml"/><Relationship Id="rId2" Type="http://schemas.openxmlformats.org/officeDocument/2006/relationships/hyperlink" Target="https://www.ligra.it/prodotto/?product_code=QUtYMDAwMjU=" TargetMode="External"/><Relationship Id="rId1" Type="http://schemas.openxmlformats.org/officeDocument/2006/relationships/hyperlink" Target="https://www.ligra.it/prodotto/?product_code=MjA3NTM4Mg==" TargetMode="External"/><Relationship Id="rId6" Type="http://schemas.openxmlformats.org/officeDocument/2006/relationships/printerSettings" Target="../printerSettings/printerSettings11.bin"/><Relationship Id="rId5" Type="http://schemas.openxmlformats.org/officeDocument/2006/relationships/hyperlink" Target="https://www.ligra.cloud/app/zoocat_image.php?url_pdf=aHR0cHM6Ly9teS5saWdyYS5pdC9saWdyYTQwL2Rtcy9BcmVhJTIwVGVjbmljYS9QSS1UT1AvQnJvY2h1cmVzL0lUL1BUSVVHUjMwMDAwMS5wZGY=&amp;type=infinity" TargetMode="External"/><Relationship Id="rId4" Type="http://schemas.openxmlformats.org/officeDocument/2006/relationships/hyperlink" Target="https://www.ligra.it/prodotto/?product_code=MTAzMDMwMzc1"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chimpa.eu/" TargetMode="External"/><Relationship Id="rId2" Type="http://schemas.openxmlformats.org/officeDocument/2006/relationships/hyperlink" Target="https://www.ligra.it/prodotto/?product_code=QVJDQVJEMDc=" TargetMode="External"/><Relationship Id="rId1" Type="http://schemas.openxmlformats.org/officeDocument/2006/relationships/hyperlink" Target="http://www.chimpa.eu/"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ligra.it/prodotto/?product_code=SC1NMzQ3L1YzODA=" TargetMode="External"/><Relationship Id="rId7" Type="http://schemas.openxmlformats.org/officeDocument/2006/relationships/printerSettings" Target="../printerSettings/printerSettings2.bin"/><Relationship Id="rId2" Type="http://schemas.openxmlformats.org/officeDocument/2006/relationships/hyperlink" Target="https://www.ligra.cloud/app/zoocat_image.php?url_pdf=aHR0cHM6Ly9vYmplY3RzLmljZWNhdC5iaXovb2JqZWN0cy9tbW9fNzY4Mzg2ODBfMTY1MjQxMjAwMV85NTc0XzI4MzYxLnBkZg==&amp;type=pdf" TargetMode="External"/><Relationship Id="rId1" Type="http://schemas.openxmlformats.org/officeDocument/2006/relationships/hyperlink" Target="https://www.ligra.it/prodotto/?product_code=SC1UQVZUSUdUT04xMDA=" TargetMode="External"/><Relationship Id="rId6" Type="http://schemas.openxmlformats.org/officeDocument/2006/relationships/hyperlink" Target="http://www.chimpa.eu/" TargetMode="External"/><Relationship Id="rId5" Type="http://schemas.openxmlformats.org/officeDocument/2006/relationships/hyperlink" Target="http://www.chimpa.eu/" TargetMode="External"/><Relationship Id="rId4" Type="http://schemas.openxmlformats.org/officeDocument/2006/relationships/hyperlink" Target="https://www.ligra.it/prodotto/?product_code=V0lOMTFFU0RWTA=="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ligra.cloud/app/zoocat_image.php?url_pdf=aHR0cHM6Ly9teS5saWdyYS5pdC9saWdyYTQwL2Rtcy9BcmVhJTIwVGVjbmljYS9TQ0FOJTIwRElNRU5TSU9OL0JST0NIVVJFL0lUL1NjYW4tRGltZW5zaW9uX0RhdGFzaGVldF9TT0wtUFJPX1YxLjVfSVQtMV8yLTIucGRm&amp;type=infinity" TargetMode="External"/><Relationship Id="rId7" Type="http://schemas.openxmlformats.org/officeDocument/2006/relationships/printerSettings" Target="../printerSettings/printerSettings3.bin"/><Relationship Id="rId2" Type="http://schemas.openxmlformats.org/officeDocument/2006/relationships/hyperlink" Target="https://www.ligra.cloud/app/zoocat_image.php?url_pdf=aHR0cHM6Ly9teS5saWdyYS5pdC9saWdyYTQwL2Rtcy9BcmVhJTIwVGVjbmljYS9TQ1VMUFRPL0Jyb2NodXJlcy9JdGFsaWFuby9TY3VscHRvLVBSTzItU2NoZWRhLXByb2RvdHRvLnBkZg==&amp;type=infinity" TargetMode="External"/><Relationship Id="rId1" Type="http://schemas.openxmlformats.org/officeDocument/2006/relationships/hyperlink" Target="https://www.ligra.it/prodotto/?product_code=S0JMQVNFUjE=" TargetMode="External"/><Relationship Id="rId6" Type="http://schemas.openxmlformats.org/officeDocument/2006/relationships/hyperlink" Target="https://www.ligra.cloud/app/zoocat_image.php?url_pdf=aHR0cHM6Ly9vYmplY3RzLmljZWNhdC5iaXovb2JqZWN0cy9tbW9fNzY4Mzg2ODBfMTY1MjQxMjAwMV85NTc0XzI4MzYxLnBkZg==&amp;type=pdf" TargetMode="External"/><Relationship Id="rId5" Type="http://schemas.openxmlformats.org/officeDocument/2006/relationships/hyperlink" Target="https://www.ligra.cloud/app/zoocat_image.php?url_pdf=aHR0cHM6Ly9teS5saWdyYS5pdC9saWdyYTQwL2Rtcy9BcmVhJTIwVGVjbmljYS9XRS1MQUIvQnJvY2h1cmUvSVQvQnJvY2h1cmUlMjBXZS1MYWIucGRm&amp;type=infinity" TargetMode="External"/><Relationship Id="rId4" Type="http://schemas.openxmlformats.org/officeDocument/2006/relationships/hyperlink" Target="https://www.ligra.cloud/app/zoocat_image.php?url_pdf=aHR0cHM6Ly9teS5saWdyYS5pdC9saWdyYTQwL2Rtcy9BcmVhJTIwVGVjbmljYS9TQ1VMUFRPL0Jyb2NodXJlcy9JdGFsaWFuby9TY3VscHRvLVBSTzItU2NoZWRhLXByb2RvdHRvLnBkZg==&amp;type=infinity"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ligra.it/prodotto/?product_code=NTYzMg==" TargetMode="External"/><Relationship Id="rId7" Type="http://schemas.openxmlformats.org/officeDocument/2006/relationships/printerSettings" Target="../printerSettings/printerSettings5.bin"/><Relationship Id="rId2" Type="http://schemas.openxmlformats.org/officeDocument/2006/relationships/hyperlink" Target="https://www.ligra.it/prodotto/?product_code=QjE5" TargetMode="External"/><Relationship Id="rId1" Type="http://schemas.openxmlformats.org/officeDocument/2006/relationships/hyperlink" Target="https://www.ligra.it/prodotto/?product_code=QjE0" TargetMode="External"/><Relationship Id="rId6" Type="http://schemas.openxmlformats.org/officeDocument/2006/relationships/hyperlink" Target="https://www.ligra.it/prodotto/?product_code=R1JGQVJN" TargetMode="External"/><Relationship Id="rId5" Type="http://schemas.openxmlformats.org/officeDocument/2006/relationships/hyperlink" Target="https://www.ligra.it/prodotto/?product_code=U0pEUDkwR1I=" TargetMode="External"/><Relationship Id="rId4" Type="http://schemas.openxmlformats.org/officeDocument/2006/relationships/hyperlink" Target="https://www.ligra.it/prodotto/?product_code=MTYxMDUx"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ligra.cloud/app/zoocat_image.php?url_pdf=aHR0cHM6Ly9teS5saWdyYS5pdC9saWdyYTQwL2Rtcy9BcmVhJTIwVGVjbmljYS9FRElTT04vQnJvY2h1cmVzL0lUL0VEUDAwMS5wZGY=&amp;type=infinity" TargetMode="External"/><Relationship Id="rId7" Type="http://schemas.openxmlformats.org/officeDocument/2006/relationships/hyperlink" Target="https://www.ligra.it/prodotto/?product_code=V0lOMTFFU0RWTA==" TargetMode="External"/><Relationship Id="rId2" Type="http://schemas.openxmlformats.org/officeDocument/2006/relationships/hyperlink" Target="https://www.ligra.cloud/app/zoocat_image.php?url_pdf=aHR0cHM6Ly9teS5saWdyYS5pdC9saWdyYTQwL2Rtcy9BcmVhJTIwVGVjbmljYS9IRUxHSS9Ccm9jaHVyZXMvSVQvVGF2b2xvJTIwaW50ZXJhdHRpdm9fSVQtMTIwMTIwMjMucGRm&amp;type=infinity" TargetMode="External"/><Relationship Id="rId1" Type="http://schemas.openxmlformats.org/officeDocument/2006/relationships/hyperlink" Target="https://www.ligra.it/prodotto/?product_code=SC1UQVZDUkU=" TargetMode="External"/><Relationship Id="rId6" Type="http://schemas.openxmlformats.org/officeDocument/2006/relationships/hyperlink" Target="https://www.ligra.cloud/app/zoocat_image.php?url_pdf=aHR0cHM6Ly9pbmlzaG9wLmNvbS9vYmplY3RzL21tb185OTI2ODAyOV8xNjUwMDM2OTY0XzAzMDVfMTY0NjEucGRm&amp;type=pdf" TargetMode="External"/><Relationship Id="rId5" Type="http://schemas.openxmlformats.org/officeDocument/2006/relationships/hyperlink" Target="https://www.ligra.it/prodotto/?product_code=SC1NMzQ3L1YzODA=" TargetMode="External"/><Relationship Id="rId4" Type="http://schemas.openxmlformats.org/officeDocument/2006/relationships/hyperlink" Target="https://www.ligra.cloud/app/zoocat_image.php?url_pdf=aHR0cHM6Ly9teS5saWdyYS5pdC9saWdyYTQwL2Rtcy9BcmVhJTIwVGVjbmljYS9LVUJPL0Jyb2NodXJlcy9JVC8xMDMwJTIwS1VCTy5wZGY=&amp;type=infinity"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ligra.cloud/app/zoocat_image.php?url_pdf=aHR0cHM6Ly9pbmlzaG9wLmNvbS9vYmplY3RzL21tb183MTc0MjMyNl8xNTYxNDQ4OTMzXzY1NzlfMzYxMC5wZGY=&amp;type=pdf" TargetMode="External"/><Relationship Id="rId1" Type="http://schemas.openxmlformats.org/officeDocument/2006/relationships/hyperlink" Target="https://www.ligra.it/prodotto/?product_code=SC1aR0Q2NS1ZRUdSLTMtTVNU"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ligra.cloud/app/zoocat_image.php?url_pdf=aHR0cHM6Ly9vYmplY3RzLmljZWNhdC5iaXovb2JqZWN0cy9tbW9fNzY4Mzg2ODBfMTY1MjQxMjAwMV85NTc0XzI4MzYxLnBkZg==&amp;type=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ligra.it/prodotto/?product_code=U05aQkFTSUM=" TargetMode="External"/><Relationship Id="rId2" Type="http://schemas.openxmlformats.org/officeDocument/2006/relationships/hyperlink" Target="https://www.ligra.cloud/app/zoocat_image.php?url_pdf=aHR0cHM6Ly9teS5saWdyYS5pdC9saWdyYTQwL2Rtcy9BcmVhJTIwVGVjbmljYS9OQVVUSUxVUy9Ccm9jaHVyZS9FUkdPU18wMkFCLnBkZg==&amp;type=infinity" TargetMode="External"/><Relationship Id="rId1" Type="http://schemas.openxmlformats.org/officeDocument/2006/relationships/hyperlink" Target="https://www.ligra.it/prodotto/?product_code=RVJHTUlfMDItQVo="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ligra.it/prodotto/?product_code=U05aQUR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3767-B971-4F1F-A64F-7683A4C469D1}">
  <dimension ref="A2:V42"/>
  <sheetViews>
    <sheetView zoomScale="75" zoomScaleNormal="75" workbookViewId="0">
      <selection activeCell="D6" sqref="D6"/>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ht="15" x14ac:dyDescent="0.25">
      <c r="A2" s="107" t="s">
        <v>0</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32.25" thickBot="1" x14ac:dyDescent="0.25">
      <c r="A6" s="23" t="s">
        <v>1</v>
      </c>
      <c r="B6" s="25">
        <v>0</v>
      </c>
    </row>
    <row r="7" spans="1:10" ht="15.75" x14ac:dyDescent="0.2">
      <c r="A7" s="26"/>
      <c r="B7" s="27"/>
    </row>
    <row r="8" spans="1:10" ht="15.75" x14ac:dyDescent="0.25">
      <c r="A8" s="28" t="s">
        <v>2</v>
      </c>
      <c r="B8" s="29">
        <f>SUM(H15:H25)</f>
        <v>69104.02</v>
      </c>
    </row>
    <row r="9" spans="1:10" ht="15" x14ac:dyDescent="0.2">
      <c r="A9" s="108" t="s">
        <v>3</v>
      </c>
      <c r="B9" s="109"/>
    </row>
    <row r="10" spans="1:10" ht="15.75" x14ac:dyDescent="0.2">
      <c r="A10" s="18" t="s">
        <v>4</v>
      </c>
      <c r="B10" s="19">
        <f>SUM(H24:H26)</f>
        <v>19471.2</v>
      </c>
      <c r="C10" s="24"/>
    </row>
    <row r="11" spans="1:10" ht="15.75" x14ac:dyDescent="0.2">
      <c r="A11" s="20" t="s">
        <v>5</v>
      </c>
      <c r="B11" s="21">
        <f>SUM(H15:H23)</f>
        <v>51394.500000000007</v>
      </c>
      <c r="C11" s="22"/>
    </row>
    <row r="14" spans="1:10" s="3" customFormat="1" ht="31.5" x14ac:dyDescent="0.25">
      <c r="A14" s="8" t="s">
        <v>6</v>
      </c>
      <c r="B14" s="8" t="s">
        <v>7</v>
      </c>
      <c r="C14" s="8" t="s">
        <v>8</v>
      </c>
      <c r="D14" s="8" t="s">
        <v>9</v>
      </c>
      <c r="E14" s="9" t="s">
        <v>10</v>
      </c>
      <c r="F14" s="10" t="s">
        <v>11</v>
      </c>
      <c r="G14" s="10" t="s">
        <v>12</v>
      </c>
      <c r="H14" s="10" t="s">
        <v>13</v>
      </c>
      <c r="I14" s="10" t="s">
        <v>14</v>
      </c>
      <c r="J14" s="10" t="s">
        <v>15</v>
      </c>
    </row>
    <row r="15" spans="1:10" s="15" customFormat="1" ht="128.25" x14ac:dyDescent="0.25">
      <c r="A15" s="33" t="s">
        <v>16</v>
      </c>
      <c r="B15" s="11" t="s">
        <v>17</v>
      </c>
      <c r="C15" s="11" t="s">
        <v>18</v>
      </c>
      <c r="D15" s="11" t="s">
        <v>19</v>
      </c>
      <c r="E15" s="12">
        <v>13</v>
      </c>
      <c r="F15" s="42">
        <v>223</v>
      </c>
      <c r="G15" s="13">
        <f>F15*1.22</f>
        <v>272.06</v>
      </c>
      <c r="H15" s="13">
        <f>G15*E15</f>
        <v>3536.78</v>
      </c>
      <c r="I15" s="31" t="s">
        <v>20</v>
      </c>
      <c r="J15" s="32" t="s">
        <v>21</v>
      </c>
    </row>
    <row r="16" spans="1:10" s="15" customFormat="1" ht="152.65" customHeight="1" x14ac:dyDescent="0.25">
      <c r="A16" s="33" t="s">
        <v>16</v>
      </c>
      <c r="B16" s="11" t="s">
        <v>22</v>
      </c>
      <c r="C16" s="11" t="s">
        <v>23</v>
      </c>
      <c r="D16" s="11" t="s">
        <v>24</v>
      </c>
      <c r="E16" s="12">
        <v>2</v>
      </c>
      <c r="F16" s="42">
        <v>2310</v>
      </c>
      <c r="G16" s="13">
        <f t="shared" ref="G16:G18" si="0">F16*1.22</f>
        <v>2818.2</v>
      </c>
      <c r="H16" s="13">
        <f t="shared" ref="H16:H17" si="1">F16*E16</f>
        <v>4620</v>
      </c>
      <c r="I16" s="34" t="s">
        <v>20</v>
      </c>
      <c r="J16" s="32" t="s">
        <v>21</v>
      </c>
    </row>
    <row r="17" spans="1:10" s="15" customFormat="1" ht="152.65" customHeight="1" x14ac:dyDescent="0.25">
      <c r="A17" s="33" t="s">
        <v>16</v>
      </c>
      <c r="B17" s="11" t="s">
        <v>25</v>
      </c>
      <c r="C17" s="11" t="s">
        <v>26</v>
      </c>
      <c r="D17" s="11" t="s">
        <v>27</v>
      </c>
      <c r="E17" s="12">
        <v>2</v>
      </c>
      <c r="F17" s="42">
        <v>70</v>
      </c>
      <c r="G17" s="13">
        <f t="shared" si="0"/>
        <v>85.399999999999991</v>
      </c>
      <c r="H17" s="13">
        <f t="shared" si="1"/>
        <v>140</v>
      </c>
      <c r="I17" s="51" t="s">
        <v>28</v>
      </c>
      <c r="J17" s="32" t="s">
        <v>21</v>
      </c>
    </row>
    <row r="18" spans="1:10" s="15" customFormat="1" ht="152.65" customHeight="1" x14ac:dyDescent="0.25">
      <c r="A18" s="33" t="s">
        <v>29</v>
      </c>
      <c r="B18" s="11" t="s">
        <v>30</v>
      </c>
      <c r="C18" s="11" t="s">
        <v>31</v>
      </c>
      <c r="D18" s="54" t="s">
        <v>32</v>
      </c>
      <c r="E18" s="12">
        <v>2</v>
      </c>
      <c r="F18" s="13">
        <v>576</v>
      </c>
      <c r="G18" s="13">
        <f t="shared" si="0"/>
        <v>702.72</v>
      </c>
      <c r="H18" s="13">
        <f t="shared" ref="H18" si="2">E18*G18</f>
        <v>1405.44</v>
      </c>
      <c r="I18" s="17" t="s">
        <v>20</v>
      </c>
      <c r="J18" s="32" t="s">
        <v>33</v>
      </c>
    </row>
    <row r="19" spans="1:10" s="15" customFormat="1" ht="152.65" customHeight="1" x14ac:dyDescent="0.25">
      <c r="A19" s="33" t="s">
        <v>29</v>
      </c>
      <c r="B19" s="11" t="s">
        <v>34</v>
      </c>
      <c r="C19" s="11" t="s">
        <v>35</v>
      </c>
      <c r="D19" s="11" t="s">
        <v>36</v>
      </c>
      <c r="E19" s="12">
        <v>12</v>
      </c>
      <c r="F19" s="37">
        <v>348</v>
      </c>
      <c r="G19" s="36">
        <v>424.56</v>
      </c>
      <c r="H19" s="36">
        <v>10189.44</v>
      </c>
      <c r="I19" s="34" t="s">
        <v>37</v>
      </c>
      <c r="J19" s="32" t="s">
        <v>21</v>
      </c>
    </row>
    <row r="20" spans="1:10" s="15" customFormat="1" ht="152.65" customHeight="1" x14ac:dyDescent="0.25">
      <c r="A20" s="33" t="s">
        <v>29</v>
      </c>
      <c r="B20" s="11" t="s">
        <v>38</v>
      </c>
      <c r="C20" s="11" t="s">
        <v>39</v>
      </c>
      <c r="D20" s="55" t="s">
        <v>40</v>
      </c>
      <c r="E20" s="12">
        <v>25</v>
      </c>
      <c r="F20" s="56">
        <v>25</v>
      </c>
      <c r="G20" s="36">
        <v>424.56</v>
      </c>
      <c r="H20" s="36">
        <v>10189.44</v>
      </c>
      <c r="I20" s="34" t="s">
        <v>41</v>
      </c>
      <c r="J20" s="32" t="s">
        <v>21</v>
      </c>
    </row>
    <row r="21" spans="1:10" s="15" customFormat="1" ht="152.65" customHeight="1" x14ac:dyDescent="0.25">
      <c r="A21" s="33" t="s">
        <v>29</v>
      </c>
      <c r="B21" s="57" t="s">
        <v>42</v>
      </c>
      <c r="C21" s="57" t="s">
        <v>43</v>
      </c>
      <c r="D21" s="57" t="s">
        <v>44</v>
      </c>
      <c r="E21" s="12">
        <v>13</v>
      </c>
      <c r="F21" s="30">
        <v>30</v>
      </c>
      <c r="G21" s="36">
        <v>424.56</v>
      </c>
      <c r="H21" s="36">
        <v>10189.44</v>
      </c>
      <c r="I21" s="34" t="s">
        <v>41</v>
      </c>
      <c r="J21" s="32" t="s">
        <v>21</v>
      </c>
    </row>
    <row r="22" spans="1:10" s="15" customFormat="1" ht="152.65" customHeight="1" x14ac:dyDescent="0.25">
      <c r="A22" s="33" t="s">
        <v>29</v>
      </c>
      <c r="B22" s="57" t="s">
        <v>45</v>
      </c>
      <c r="C22" s="57" t="s">
        <v>46</v>
      </c>
      <c r="D22" s="57" t="s">
        <v>47</v>
      </c>
      <c r="E22" s="12">
        <v>12</v>
      </c>
      <c r="F22" s="30">
        <v>27</v>
      </c>
      <c r="G22" s="36">
        <v>424.56</v>
      </c>
      <c r="H22" s="36">
        <v>10189.44</v>
      </c>
      <c r="I22" s="34" t="s">
        <v>41</v>
      </c>
      <c r="J22" s="32" t="s">
        <v>21</v>
      </c>
    </row>
    <row r="23" spans="1:10" s="15" customFormat="1" ht="156.75" x14ac:dyDescent="0.25">
      <c r="A23" s="33" t="s">
        <v>29</v>
      </c>
      <c r="B23" s="11" t="s">
        <v>48</v>
      </c>
      <c r="C23" s="11" t="s">
        <v>49</v>
      </c>
      <c r="D23" s="11" t="s">
        <v>50</v>
      </c>
      <c r="E23" s="11">
        <v>1</v>
      </c>
      <c r="F23" s="41">
        <v>766</v>
      </c>
      <c r="G23" s="13">
        <f>F23*1.22</f>
        <v>934.52</v>
      </c>
      <c r="H23" s="13">
        <f>G23*E23</f>
        <v>934.52</v>
      </c>
      <c r="I23" s="17" t="s">
        <v>20</v>
      </c>
      <c r="J23" s="32" t="s">
        <v>21</v>
      </c>
    </row>
    <row r="24" spans="1:10" s="15" customFormat="1" ht="101.25" x14ac:dyDescent="0.25">
      <c r="A24" s="35" t="s">
        <v>51</v>
      </c>
      <c r="B24" s="70" t="s">
        <v>52</v>
      </c>
      <c r="C24" s="71" t="s">
        <v>53</v>
      </c>
      <c r="D24" s="72" t="s">
        <v>54</v>
      </c>
      <c r="E24" s="73">
        <v>13</v>
      </c>
      <c r="F24" s="74">
        <v>236</v>
      </c>
      <c r="G24" s="74">
        <v>287.92</v>
      </c>
      <c r="H24" s="74">
        <v>3742.96</v>
      </c>
      <c r="I24" s="34" t="s">
        <v>20</v>
      </c>
      <c r="J24" s="32" t="s">
        <v>21</v>
      </c>
    </row>
    <row r="25" spans="1:10" s="15" customFormat="1" ht="57" x14ac:dyDescent="0.25">
      <c r="A25" s="35" t="s">
        <v>51</v>
      </c>
      <c r="B25" s="71" t="s">
        <v>55</v>
      </c>
      <c r="C25" s="71" t="s">
        <v>56</v>
      </c>
      <c r="D25" s="71" t="s">
        <v>57</v>
      </c>
      <c r="E25" s="71">
        <v>12</v>
      </c>
      <c r="F25" s="75">
        <v>954</v>
      </c>
      <c r="G25" s="74">
        <v>1163.8800000000001</v>
      </c>
      <c r="H25" s="74">
        <v>13966.56</v>
      </c>
      <c r="I25" s="17" t="s">
        <v>37</v>
      </c>
      <c r="J25" s="32" t="s">
        <v>21</v>
      </c>
    </row>
    <row r="26" spans="1:10" s="15" customFormat="1" ht="85.5" x14ac:dyDescent="0.25">
      <c r="A26" s="35" t="s">
        <v>51</v>
      </c>
      <c r="B26" s="71" t="s">
        <v>58</v>
      </c>
      <c r="C26" s="71" t="s">
        <v>59</v>
      </c>
      <c r="D26" s="71" t="s">
        <v>60</v>
      </c>
      <c r="E26" s="71">
        <v>4</v>
      </c>
      <c r="F26" s="75">
        <v>361</v>
      </c>
      <c r="G26" s="74">
        <v>440.42</v>
      </c>
      <c r="H26" s="74">
        <v>1761.68</v>
      </c>
      <c r="I26" s="17"/>
      <c r="J26" s="32" t="s">
        <v>21</v>
      </c>
    </row>
    <row r="28" spans="1:10" s="15" customFormat="1" x14ac:dyDescent="0.25"/>
    <row r="29" spans="1:10" s="15" customFormat="1" x14ac:dyDescent="0.25"/>
    <row r="30" spans="1:10" s="15" customFormat="1" x14ac:dyDescent="0.25"/>
    <row r="31" spans="1:10" s="3" customFormat="1" x14ac:dyDescent="0.25"/>
    <row r="32" spans="1:10"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sheetData>
  <mergeCells count="2">
    <mergeCell ref="A2:I5"/>
    <mergeCell ref="A9:B9"/>
  </mergeCells>
  <conditionalFormatting sqref="B10">
    <cfRule type="cellIs" dxfId="35" priority="6" operator="greaterThan">
      <formula>#REF!</formula>
    </cfRule>
    <cfRule type="cellIs" dxfId="34" priority="7" operator="greaterThan">
      <formula>(#REF!+#REF!+#REF!+#REF!+#REF!)&gt;(B6*20/100)</formula>
    </cfRule>
  </conditionalFormatting>
  <conditionalFormatting sqref="B11">
    <cfRule type="cellIs" dxfId="33" priority="1" operator="lessThan">
      <formula>#REF!</formula>
    </cfRule>
  </conditionalFormatting>
  <hyperlinks>
    <hyperlink ref="I15" r:id="rId1" display="https://www.ligra.cloud/app/zoocat_image.php?url_pdf=aHR0cHM6Ly9vYmplY3RzLmljZWNhdC5iaXovb2JqZWN0cy9tbW9fNzY4Mzg2ODBfMTY1MjQxMjAwMV85NTc0XzI4MzYxLnBkZg==&amp;type=pdf" xr:uid="{8E6B14C7-43DA-4596-AA73-FF1FEEDFAC69}"/>
    <hyperlink ref="I17" r:id="rId2" location="eyJwciI6IjAiLCJyIjoiMTIiLCJvIjoiNSIsImwiOiJpdCIsInYiOlt7ImkiOjkwMCwidiI6WyIoV0lOMTFFU0RWTCJdfSx7ImkiOjZ9LHsiaSI6M30seyJpIjo5fSx7ImkiOjR9LHsiaSI6NX1dfQ==" xr:uid="{5791B2DE-48BC-4322-8F97-A79DC3488056}"/>
    <hyperlink ref="I20" r:id="rId3" xr:uid="{4E167700-8957-465B-8FAA-CA467080C380}"/>
    <hyperlink ref="I21:I22" r:id="rId4" display="https://www.chimpa.eu/" xr:uid="{3D7773E6-EE3C-45C6-80D4-1B91DEE74682}"/>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D7623-3F10-4FE8-8901-5C96849D7A04}">
  <dimension ref="A2:V24"/>
  <sheetViews>
    <sheetView topLeftCell="A4" zoomScale="85" zoomScaleNormal="85" workbookViewId="0">
      <selection activeCell="C15" sqref="C15"/>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
      <c r="A2" s="107" t="s">
        <v>191</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32.25" thickBot="1" x14ac:dyDescent="0.25">
      <c r="A6" s="23" t="s">
        <v>1</v>
      </c>
      <c r="B6" s="25">
        <v>0</v>
      </c>
    </row>
    <row r="7" spans="1:10" ht="15.75" x14ac:dyDescent="0.2">
      <c r="A7" s="26"/>
      <c r="B7" s="27"/>
    </row>
    <row r="8" spans="1:10" ht="15.75" x14ac:dyDescent="0.2">
      <c r="A8" s="28" t="s">
        <v>2</v>
      </c>
      <c r="B8" s="29">
        <f>SUM(H15:H18)</f>
        <v>0</v>
      </c>
    </row>
    <row r="9" spans="1:10" ht="15" x14ac:dyDescent="0.2">
      <c r="A9" s="108" t="s">
        <v>3</v>
      </c>
      <c r="B9" s="109"/>
    </row>
    <row r="10" spans="1:10" ht="15.75" x14ac:dyDescent="0.2">
      <c r="A10" s="18" t="s">
        <v>4</v>
      </c>
      <c r="B10" s="19"/>
      <c r="C10" s="24"/>
    </row>
    <row r="11" spans="1:10" ht="15.75" x14ac:dyDescent="0.2">
      <c r="A11" s="20" t="s">
        <v>5</v>
      </c>
      <c r="B11" s="21">
        <f>SUM(H15:H18)</f>
        <v>0</v>
      </c>
      <c r="C11" s="22"/>
    </row>
    <row r="14" spans="1:10" s="3" customFormat="1" ht="31.5" x14ac:dyDescent="0.25">
      <c r="A14" s="8" t="s">
        <v>6</v>
      </c>
      <c r="B14" s="8" t="s">
        <v>7</v>
      </c>
      <c r="C14" s="8" t="s">
        <v>8</v>
      </c>
      <c r="D14" s="8" t="s">
        <v>9</v>
      </c>
      <c r="E14" s="9" t="s">
        <v>10</v>
      </c>
      <c r="F14" s="10" t="s">
        <v>11</v>
      </c>
      <c r="G14" s="10" t="s">
        <v>12</v>
      </c>
      <c r="H14" s="10" t="s">
        <v>13</v>
      </c>
      <c r="I14" s="10" t="s">
        <v>14</v>
      </c>
      <c r="J14" s="10" t="s">
        <v>15</v>
      </c>
    </row>
    <row r="15" spans="1:10" s="15" customFormat="1" ht="288" x14ac:dyDescent="0.25">
      <c r="A15" s="86" t="s">
        <v>16</v>
      </c>
      <c r="B15" s="87" t="s">
        <v>192</v>
      </c>
      <c r="C15" s="11">
        <v>181024</v>
      </c>
      <c r="D15" s="53" t="s">
        <v>193</v>
      </c>
      <c r="E15" s="12"/>
      <c r="F15" s="13"/>
      <c r="G15" s="13"/>
      <c r="H15" s="13"/>
      <c r="I15" s="88" t="s">
        <v>194</v>
      </c>
      <c r="J15" s="32"/>
    </row>
    <row r="16" spans="1:10" s="15" customFormat="1" ht="36" x14ac:dyDescent="0.25">
      <c r="A16" s="86" t="s">
        <v>16</v>
      </c>
      <c r="B16" s="87" t="s">
        <v>195</v>
      </c>
      <c r="C16" s="11">
        <v>161052</v>
      </c>
      <c r="D16" s="53" t="s">
        <v>196</v>
      </c>
      <c r="E16" s="12"/>
      <c r="F16" s="13"/>
      <c r="G16" s="13"/>
      <c r="H16" s="13"/>
      <c r="I16" s="88" t="s">
        <v>197</v>
      </c>
      <c r="J16" s="32"/>
    </row>
    <row r="17" spans="1:10" s="15" customFormat="1" ht="276" x14ac:dyDescent="0.25">
      <c r="A17" s="86" t="s">
        <v>16</v>
      </c>
      <c r="B17" s="87" t="s">
        <v>198</v>
      </c>
      <c r="C17" s="11">
        <v>181023</v>
      </c>
      <c r="D17" s="53" t="s">
        <v>199</v>
      </c>
      <c r="E17" s="12"/>
      <c r="F17" s="13"/>
      <c r="G17" s="13"/>
      <c r="H17" s="13"/>
      <c r="I17" s="88" t="s">
        <v>200</v>
      </c>
      <c r="J17" s="32"/>
    </row>
    <row r="18" spans="1:10" s="15" customFormat="1" ht="36" x14ac:dyDescent="0.25">
      <c r="A18" s="86" t="s">
        <v>16</v>
      </c>
      <c r="B18" s="87" t="s">
        <v>201</v>
      </c>
      <c r="C18" s="11">
        <v>160556</v>
      </c>
      <c r="D18" s="53" t="s">
        <v>202</v>
      </c>
      <c r="E18" s="12"/>
      <c r="F18" s="13"/>
      <c r="G18" s="13"/>
      <c r="H18" s="13"/>
      <c r="I18" s="88" t="s">
        <v>203</v>
      </c>
      <c r="J18" s="32"/>
    </row>
    <row r="19" spans="1:10" s="3" customFormat="1" x14ac:dyDescent="0.25"/>
    <row r="20" spans="1:10" s="3" customFormat="1" x14ac:dyDescent="0.25"/>
    <row r="21" spans="1:10" s="3" customFormat="1" x14ac:dyDescent="0.25"/>
    <row r="22" spans="1:10" s="3" customFormat="1" x14ac:dyDescent="0.25"/>
    <row r="23" spans="1:10" s="3" customFormat="1" x14ac:dyDescent="0.25"/>
    <row r="24" spans="1:10" s="3" customFormat="1" x14ac:dyDescent="0.25"/>
  </sheetData>
  <mergeCells count="2">
    <mergeCell ref="A2:I5"/>
    <mergeCell ref="A9:B9"/>
  </mergeCells>
  <conditionalFormatting sqref="B10">
    <cfRule type="cellIs" dxfId="8" priority="2" operator="greaterThan">
      <formula>#REF!</formula>
    </cfRule>
    <cfRule type="cellIs" dxfId="7" priority="3" operator="greaterThan">
      <formula>(#REF!+#REF!+#REF!+#REF!+#REF!)&gt;(B6*20/100)</formula>
    </cfRule>
  </conditionalFormatting>
  <conditionalFormatting sqref="B11">
    <cfRule type="cellIs" dxfId="6" priority="1" operator="lessThan">
      <formula>#REF!</formula>
    </cfRule>
  </conditionalFormatting>
  <hyperlinks>
    <hyperlink ref="I16" r:id="rId1" display="https://www.ligra.cloud/app/zoocat_image.php?url_pdf=aHR0cHM6Ly9teS5saWdyYS5pdC9saWdyYTQwL2Rtcy9BcmVhJTIwVGVjbmljYS9XRUVFTUFLRS9Ccm9jaHVyZXMvSVQvMTYxMDUyLnBkZg==&amp;type=infinity" xr:uid="{2F55CAF6-C865-4249-A4CF-F33A6AC8926E}"/>
    <hyperlink ref="I15" r:id="rId2" location="eyJwciI6IjAiLCJyIjoiMTIiLCJvIjoiMyIsImwiOiJpdCIsInYiOlt7ImkiOjYsInYiOlsxMDk5XX0seyJpIjozfSx7ImkiOjl9LHsiaSI6NH0seyJpIjo1fV19" display="https://www.ligra.it/prodotto/?product_code=MTgxMDI0 - eyJwciI6IjAiLCJyIjoiMTIiLCJvIjoiMyIsImwiOiJpdCIsInYiOlt7ImkiOjYsInYiOlsxMDk5XX0seyJpIjozfSx7ImkiOjl9LHsiaSI6NH0seyJpIjo1fV19" xr:uid="{9E24C27C-E46C-49EC-9AAB-1731C364BA65}"/>
    <hyperlink ref="I17" r:id="rId3" location="eyJwciI6IjAiLCJyIjoiMTIiLCJvIjoiMyIsImwiOiJpdCIsInYiOlt7ImkiOjYsInYiOlsxMDk5XX0seyJpIjozfSx7ImkiOjl9LHsiaSI6NH0seyJpIjo1fV19" display="https://www.ligra.it/prodotto/?product_code=MTgxMDIz - eyJwciI6IjAiLCJyIjoiMTIiLCJvIjoiMyIsImwiOiJpdCIsInYiOlt7ImkiOjYsInYiOlsxMDk5XX0seyJpIjozfSx7ImkiOjl9LHsiaSI6NH0seyJpIjo1fV19" xr:uid="{F3AF719B-CD4B-4CEF-8EA0-B4D4BFA33881}"/>
    <hyperlink ref="I18" r:id="rId4" location="eyJwciI6IjAiLCJyIjoiMTIiLCJvIjoiMyIsImwiOiJpdCIsInYiOlt7ImkiOjYsInYiOlsxMDk5XX0seyJpIjozfSx7ImkiOjl9LHsiaSI6NH0seyJpIjo1fV19" display="https://www.ligra.it/prodotto/?product_code=MTYwNTU2 - eyJwciI6IjAiLCJyIjoiMTIiLCJvIjoiMyIsImwiOiJpdCIsInYiOlt7ImkiOjYsInYiOlsxMDk5XX0seyJpIjozfSx7ImkiOjl9LHsiaSI6NH0seyJpIjo1fV19" xr:uid="{7DB0EC33-83D1-42D3-BF96-E9D21F450920}"/>
  </hyperlinks>
  <pageMargins left="0.7" right="0.7" top="0.75" bottom="0.75" header="0.3" footer="0.3"/>
  <pageSetup paperSize="9"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DDF38-D614-41EB-9133-92F1D6898ECB}">
  <dimension ref="A2:V27"/>
  <sheetViews>
    <sheetView topLeftCell="A16" zoomScale="75" zoomScaleNormal="75" workbookViewId="0">
      <selection activeCell="D15" sqref="D15"/>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
      <c r="A2" s="107" t="s">
        <v>204</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32.25" thickBot="1" x14ac:dyDescent="0.25">
      <c r="A6" s="23" t="s">
        <v>1</v>
      </c>
      <c r="B6" s="25">
        <v>0</v>
      </c>
    </row>
    <row r="7" spans="1:10" ht="15.75" x14ac:dyDescent="0.2">
      <c r="A7" s="26"/>
      <c r="B7" s="27"/>
    </row>
    <row r="8" spans="1:10" ht="15.75" x14ac:dyDescent="0.2">
      <c r="A8" s="28" t="s">
        <v>2</v>
      </c>
      <c r="B8" s="29">
        <f>SUM(H15:H19)</f>
        <v>0</v>
      </c>
    </row>
    <row r="9" spans="1:10" ht="15" x14ac:dyDescent="0.2">
      <c r="A9" s="108" t="s">
        <v>3</v>
      </c>
      <c r="B9" s="109"/>
    </row>
    <row r="10" spans="1:10" ht="15.75" x14ac:dyDescent="0.2">
      <c r="A10" s="18" t="s">
        <v>4</v>
      </c>
      <c r="B10" s="19"/>
      <c r="C10" s="24"/>
    </row>
    <row r="11" spans="1:10" ht="15.75" x14ac:dyDescent="0.2">
      <c r="A11" s="20" t="s">
        <v>5</v>
      </c>
      <c r="B11" s="21">
        <f>SUM(H15:H21)</f>
        <v>0</v>
      </c>
      <c r="C11" s="22"/>
    </row>
    <row r="14" spans="1:10" s="3" customFormat="1" ht="31.5" x14ac:dyDescent="0.25">
      <c r="A14" s="8" t="s">
        <v>6</v>
      </c>
      <c r="B14" s="8" t="s">
        <v>7</v>
      </c>
      <c r="C14" s="8" t="s">
        <v>8</v>
      </c>
      <c r="D14" s="8" t="s">
        <v>9</v>
      </c>
      <c r="E14" s="9" t="s">
        <v>10</v>
      </c>
      <c r="F14" s="10" t="s">
        <v>11</v>
      </c>
      <c r="G14" s="10" t="s">
        <v>12</v>
      </c>
      <c r="H14" s="10" t="s">
        <v>13</v>
      </c>
      <c r="I14" s="10" t="s">
        <v>14</v>
      </c>
      <c r="J14" s="10" t="s">
        <v>15</v>
      </c>
    </row>
    <row r="15" spans="1:10" s="15" customFormat="1" ht="84" x14ac:dyDescent="0.25">
      <c r="A15" s="52" t="s">
        <v>29</v>
      </c>
      <c r="B15" s="87" t="s">
        <v>205</v>
      </c>
      <c r="C15" s="11">
        <v>2075382</v>
      </c>
      <c r="D15" s="53" t="s">
        <v>206</v>
      </c>
      <c r="E15" s="12"/>
      <c r="F15" s="13">
        <v>26</v>
      </c>
      <c r="G15" s="13">
        <f t="shared" ref="G15:G18" si="0">F15*1.22</f>
        <v>31.72</v>
      </c>
      <c r="H15" s="13">
        <f t="shared" ref="H15:H21" si="1">E15*G15</f>
        <v>0</v>
      </c>
      <c r="I15" s="47" t="s">
        <v>207</v>
      </c>
      <c r="J15" s="32" t="s">
        <v>208</v>
      </c>
    </row>
    <row r="16" spans="1:10" s="15" customFormat="1" ht="228.95" customHeight="1" x14ac:dyDescent="0.25">
      <c r="A16" s="52" t="s">
        <v>29</v>
      </c>
      <c r="B16" s="87" t="s">
        <v>209</v>
      </c>
      <c r="C16" s="11" t="s">
        <v>210</v>
      </c>
      <c r="D16" s="53" t="s">
        <v>211</v>
      </c>
      <c r="E16" s="12"/>
      <c r="F16" s="13">
        <v>86</v>
      </c>
      <c r="G16" s="13">
        <f t="shared" si="0"/>
        <v>104.92</v>
      </c>
      <c r="H16" s="13">
        <f t="shared" si="1"/>
        <v>0</v>
      </c>
      <c r="I16" s="47" t="s">
        <v>212</v>
      </c>
      <c r="J16" s="32" t="s">
        <v>208</v>
      </c>
    </row>
    <row r="17" spans="1:10" s="15" customFormat="1" ht="192" x14ac:dyDescent="0.25">
      <c r="A17" s="52" t="s">
        <v>29</v>
      </c>
      <c r="B17" s="87" t="s">
        <v>213</v>
      </c>
      <c r="C17" s="11" t="s">
        <v>214</v>
      </c>
      <c r="D17" s="53" t="s">
        <v>215</v>
      </c>
      <c r="E17" s="12"/>
      <c r="F17" s="13">
        <v>319</v>
      </c>
      <c r="G17" s="13">
        <f t="shared" si="0"/>
        <v>389.18</v>
      </c>
      <c r="H17" s="13">
        <f t="shared" si="1"/>
        <v>0</v>
      </c>
      <c r="I17" s="47" t="s">
        <v>216</v>
      </c>
      <c r="J17" s="32" t="s">
        <v>208</v>
      </c>
    </row>
    <row r="18" spans="1:10" s="15" customFormat="1" ht="132" x14ac:dyDescent="0.25">
      <c r="A18" s="52" t="s">
        <v>29</v>
      </c>
      <c r="B18" s="87" t="s">
        <v>217</v>
      </c>
      <c r="C18" s="11">
        <v>103030375</v>
      </c>
      <c r="D18" s="53" t="s">
        <v>218</v>
      </c>
      <c r="E18" s="12"/>
      <c r="F18" s="13">
        <v>40</v>
      </c>
      <c r="G18" s="13">
        <f t="shared" si="0"/>
        <v>48.8</v>
      </c>
      <c r="H18" s="13">
        <f t="shared" si="1"/>
        <v>0</v>
      </c>
      <c r="I18" s="47" t="s">
        <v>219</v>
      </c>
      <c r="J18" s="32" t="s">
        <v>208</v>
      </c>
    </row>
    <row r="19" spans="1:10" s="15" customFormat="1" ht="60" x14ac:dyDescent="0.25">
      <c r="A19" s="52" t="s">
        <v>29</v>
      </c>
      <c r="B19" s="89" t="s">
        <v>220</v>
      </c>
      <c r="C19" s="11">
        <v>160509</v>
      </c>
      <c r="D19" s="90" t="s">
        <v>221</v>
      </c>
      <c r="E19" s="12"/>
      <c r="F19" s="13">
        <v>437</v>
      </c>
      <c r="G19" s="13">
        <f>F19*1.22</f>
        <v>533.14</v>
      </c>
      <c r="H19" s="13">
        <f t="shared" si="1"/>
        <v>0</v>
      </c>
      <c r="I19" s="17"/>
      <c r="J19" s="32" t="s">
        <v>75</v>
      </c>
    </row>
    <row r="20" spans="1:10" s="3" customFormat="1" ht="48" x14ac:dyDescent="0.25">
      <c r="A20" s="52" t="s">
        <v>29</v>
      </c>
      <c r="B20" s="89" t="s">
        <v>222</v>
      </c>
      <c r="C20" s="11" t="s">
        <v>223</v>
      </c>
      <c r="D20" s="90" t="s">
        <v>224</v>
      </c>
      <c r="E20" s="12"/>
      <c r="F20" s="13">
        <v>363</v>
      </c>
      <c r="G20" s="13">
        <f t="shared" ref="G20:G21" si="2">F20*1.22</f>
        <v>442.86</v>
      </c>
      <c r="H20" s="13">
        <f t="shared" si="1"/>
        <v>0</v>
      </c>
      <c r="I20" s="17" t="s">
        <v>20</v>
      </c>
      <c r="J20" s="32" t="s">
        <v>75</v>
      </c>
    </row>
    <row r="21" spans="1:10" s="3" customFormat="1" ht="28.5" x14ac:dyDescent="0.25">
      <c r="A21" s="52" t="s">
        <v>29</v>
      </c>
      <c r="B21" s="87" t="s">
        <v>225</v>
      </c>
      <c r="C21" s="11" t="s">
        <v>226</v>
      </c>
      <c r="D21" s="90" t="s">
        <v>225</v>
      </c>
      <c r="E21" s="12"/>
      <c r="F21" s="13">
        <v>451</v>
      </c>
      <c r="G21" s="13">
        <f t="shared" si="2"/>
        <v>550.22</v>
      </c>
      <c r="H21" s="13">
        <f t="shared" si="1"/>
        <v>0</v>
      </c>
      <c r="I21" s="17"/>
      <c r="J21" s="32" t="s">
        <v>75</v>
      </c>
    </row>
    <row r="22" spans="1:10" s="3" customFormat="1" x14ac:dyDescent="0.25"/>
    <row r="23" spans="1:10" s="3" customFormat="1" x14ac:dyDescent="0.25"/>
    <row r="24" spans="1:10" s="3" customFormat="1" x14ac:dyDescent="0.25"/>
    <row r="25" spans="1:10" s="3" customFormat="1" x14ac:dyDescent="0.25"/>
    <row r="26" spans="1:10" s="3" customFormat="1" x14ac:dyDescent="0.25"/>
    <row r="27" spans="1:10" s="3" customFormat="1" x14ac:dyDescent="0.25"/>
  </sheetData>
  <mergeCells count="2">
    <mergeCell ref="A2:I5"/>
    <mergeCell ref="A9:B9"/>
  </mergeCells>
  <conditionalFormatting sqref="B10">
    <cfRule type="cellIs" dxfId="5" priority="2" operator="greaterThan">
      <formula>#REF!</formula>
    </cfRule>
    <cfRule type="cellIs" dxfId="4" priority="3" operator="greaterThan">
      <formula>(#REF!+#REF!+#REF!+#REF!+#REF!)&gt;(B6*20/100)</formula>
    </cfRule>
  </conditionalFormatting>
  <conditionalFormatting sqref="B11">
    <cfRule type="cellIs" dxfId="3" priority="1" operator="lessThan">
      <formula>#REF!</formula>
    </cfRule>
  </conditionalFormatting>
  <hyperlinks>
    <hyperlink ref="I15" r:id="rId1" display="https://www.ligra.it/prodotto/?product_code=MjA3NTM4Mg==" xr:uid="{8FE42EBF-6F96-4354-B2B1-5A0C1343131D}"/>
    <hyperlink ref="I16" r:id="rId2" location="eyJwciI6IjAiLCJyIjoiMTIiLCJvIjoiNSIsImwiOiJpdCIsInYiOlt7ImkiOjkwMCwidiI6WyJBS1gwMDAyNSJdfSx7ImkiOjZ9LHsiaSI6M30seyJpIjo5fSx7ImkiOjR9LHsiaSI6NX1dfQ==" display="https://www.ligra.it/prodotto/?product_code=QUtYMDAwMjU= - eyJwciI6IjAiLCJyIjoiMTIiLCJvIjoiNSIsImwiOiJpdCIsInYiOlt7ImkiOjkwMCwidiI6WyJBS1gwMDAyNSJdfSx7ImkiOjZ9LHsiaSI6M30seyJpIjo5fSx7ImkiOjR9LHsiaSI6NX1dfQ==" xr:uid="{DEAF572C-6416-4819-9F13-02CB81764F72}"/>
    <hyperlink ref="I17" r:id="rId3" display="https://www.ligra.it/prodotto/?product_code=QUtYMDAwMjI=" xr:uid="{79737736-5D93-42AE-A83C-48342967E3DA}"/>
    <hyperlink ref="I18" r:id="rId4" display="https://www.ligra.it/prodotto/?product_code=MTAzMDMwMzc1" xr:uid="{F533C14E-1A88-4CEB-BA91-69AEF205683B}"/>
    <hyperlink ref="I20" r:id="rId5" display="https://www.ligra.cloud/app/zoocat_image.php?url_pdf=aHR0cHM6Ly9teS5saWdyYS5pdC9saWdyYTQwL2Rtcy9BcmVhJTIwVGVjbmljYS9QSS1UT1AvQnJvY2h1cmVzL0lUL1BUSVVHUjMwMDAwMS5wZGY=&amp;type=infinity" xr:uid="{42ADD93B-DDD9-48EC-9FE8-5A8B754C7B61}"/>
  </hyperlinks>
  <pageMargins left="0.7" right="0.7" top="0.75" bottom="0.75" header="0.3" footer="0.3"/>
  <pageSetup paperSize="9" orientation="portrait" r:id="rId6"/>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A90FC-68B8-4D49-9B17-035C5E8056A9}">
  <dimension ref="A2:V30"/>
  <sheetViews>
    <sheetView zoomScale="85" zoomScaleNormal="85" workbookViewId="0">
      <selection activeCell="D29" sqref="D29"/>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
      <c r="A2" s="107" t="s">
        <v>227</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32.25" thickBot="1" x14ac:dyDescent="0.25">
      <c r="A6" s="23" t="s">
        <v>1</v>
      </c>
      <c r="B6" s="25">
        <v>0</v>
      </c>
    </row>
    <row r="7" spans="1:10" ht="15.75" x14ac:dyDescent="0.2">
      <c r="A7" s="26"/>
      <c r="B7" s="27"/>
    </row>
    <row r="8" spans="1:10" ht="15.75" x14ac:dyDescent="0.2">
      <c r="A8" s="28" t="s">
        <v>2</v>
      </c>
      <c r="B8" s="29">
        <f>SUM(H15:H22)</f>
        <v>2914.58</v>
      </c>
    </row>
    <row r="9" spans="1:10" ht="15" x14ac:dyDescent="0.2">
      <c r="A9" s="108" t="s">
        <v>3</v>
      </c>
      <c r="B9" s="109"/>
    </row>
    <row r="10" spans="1:10" ht="15.75" x14ac:dyDescent="0.2">
      <c r="A10" s="18" t="s">
        <v>4</v>
      </c>
      <c r="B10" s="19">
        <f>H22</f>
        <v>863.76</v>
      </c>
      <c r="C10" s="24"/>
    </row>
    <row r="11" spans="1:10" ht="15.75" x14ac:dyDescent="0.2">
      <c r="A11" s="20" t="s">
        <v>5</v>
      </c>
      <c r="B11" s="21">
        <f>SUM(H15:H21)</f>
        <v>2050.8200000000002</v>
      </c>
      <c r="C11" s="22"/>
    </row>
    <row r="14" spans="1:10" s="3" customFormat="1" ht="31.5" x14ac:dyDescent="0.25">
      <c r="A14" s="91" t="s">
        <v>6</v>
      </c>
      <c r="B14" s="92" t="s">
        <v>7</v>
      </c>
      <c r="C14" s="92" t="s">
        <v>8</v>
      </c>
      <c r="D14" s="92" t="s">
        <v>9</v>
      </c>
      <c r="E14" s="93" t="s">
        <v>10</v>
      </c>
      <c r="F14" s="10" t="s">
        <v>11</v>
      </c>
      <c r="G14" s="10" t="s">
        <v>12</v>
      </c>
      <c r="H14" s="10" t="s">
        <v>13</v>
      </c>
      <c r="I14" s="10" t="s">
        <v>14</v>
      </c>
      <c r="J14" s="10" t="s">
        <v>15</v>
      </c>
    </row>
    <row r="15" spans="1:10" s="15" customFormat="1" ht="85.5" x14ac:dyDescent="0.25">
      <c r="A15" s="94" t="s">
        <v>29</v>
      </c>
      <c r="B15" s="95" t="s">
        <v>34</v>
      </c>
      <c r="C15" s="95" t="s">
        <v>35</v>
      </c>
      <c r="D15" s="95" t="s">
        <v>36</v>
      </c>
      <c r="E15" s="96">
        <v>2</v>
      </c>
      <c r="F15" s="37">
        <v>348</v>
      </c>
      <c r="G15" s="13">
        <f t="shared" ref="G15" si="0">F15*1.22</f>
        <v>424.56</v>
      </c>
      <c r="H15" s="13">
        <f t="shared" ref="H15" si="1">G15*E15</f>
        <v>849.12</v>
      </c>
      <c r="I15" s="34" t="s">
        <v>37</v>
      </c>
      <c r="J15" s="32" t="s">
        <v>21</v>
      </c>
    </row>
    <row r="16" spans="1:10" s="15" customFormat="1" ht="85.5" x14ac:dyDescent="0.2">
      <c r="A16" s="94" t="s">
        <v>16</v>
      </c>
      <c r="B16" s="97" t="s">
        <v>38</v>
      </c>
      <c r="C16" s="97" t="s">
        <v>39</v>
      </c>
      <c r="D16" s="98" t="s">
        <v>40</v>
      </c>
      <c r="E16" s="67">
        <v>2</v>
      </c>
      <c r="F16" s="68">
        <v>25</v>
      </c>
      <c r="G16" s="13">
        <f>F16*1.22</f>
        <v>30.5</v>
      </c>
      <c r="H16" s="13">
        <f>G16*E16</f>
        <v>61</v>
      </c>
      <c r="I16" s="31" t="s">
        <v>81</v>
      </c>
      <c r="J16" s="32" t="s">
        <v>21</v>
      </c>
    </row>
    <row r="17" spans="1:10" s="15" customFormat="1" ht="57" x14ac:dyDescent="0.25">
      <c r="A17" s="94" t="s">
        <v>29</v>
      </c>
      <c r="B17" s="99" t="s">
        <v>45</v>
      </c>
      <c r="C17" s="99" t="s">
        <v>46</v>
      </c>
      <c r="D17" s="99" t="s">
        <v>47</v>
      </c>
      <c r="E17" s="96">
        <v>2</v>
      </c>
      <c r="F17" s="30">
        <v>27</v>
      </c>
      <c r="G17" s="13">
        <f t="shared" ref="G17:G22" si="2">F17*1.22</f>
        <v>32.94</v>
      </c>
      <c r="H17" s="13">
        <f t="shared" ref="H17:H22" si="3">G17*E17</f>
        <v>65.88</v>
      </c>
      <c r="I17" s="34" t="s">
        <v>41</v>
      </c>
      <c r="J17" s="32" t="s">
        <v>21</v>
      </c>
    </row>
    <row r="18" spans="1:10" s="15" customFormat="1" ht="185.25" x14ac:dyDescent="0.25">
      <c r="A18" s="94" t="s">
        <v>16</v>
      </c>
      <c r="B18" s="95" t="s">
        <v>228</v>
      </c>
      <c r="C18" s="95" t="s">
        <v>229</v>
      </c>
      <c r="D18" s="95" t="s">
        <v>230</v>
      </c>
      <c r="E18" s="96">
        <v>1</v>
      </c>
      <c r="F18" s="30">
        <v>395</v>
      </c>
      <c r="G18" s="13">
        <f t="shared" si="2"/>
        <v>481.9</v>
      </c>
      <c r="H18" s="13">
        <f t="shared" si="3"/>
        <v>481.9</v>
      </c>
      <c r="I18" s="34" t="s">
        <v>20</v>
      </c>
      <c r="J18" s="32" t="s">
        <v>21</v>
      </c>
    </row>
    <row r="19" spans="1:10" s="15" customFormat="1" ht="28.5" x14ac:dyDescent="0.25">
      <c r="A19" s="94" t="s">
        <v>16</v>
      </c>
      <c r="B19" s="95" t="s">
        <v>231</v>
      </c>
      <c r="C19" s="95" t="s">
        <v>232</v>
      </c>
      <c r="D19" s="95" t="s">
        <v>233</v>
      </c>
      <c r="E19" s="96">
        <v>2</v>
      </c>
      <c r="F19" s="30">
        <v>143</v>
      </c>
      <c r="G19" s="13">
        <f>F19*1.22</f>
        <v>174.46</v>
      </c>
      <c r="H19" s="13">
        <f>G19*E19</f>
        <v>348.92</v>
      </c>
      <c r="I19" s="34" t="s">
        <v>234</v>
      </c>
      <c r="J19" s="32" t="s">
        <v>21</v>
      </c>
    </row>
    <row r="20" spans="1:10" s="15" customFormat="1" ht="42.75" x14ac:dyDescent="0.25">
      <c r="A20" s="94" t="s">
        <v>16</v>
      </c>
      <c r="B20" s="95" t="s">
        <v>235</v>
      </c>
      <c r="C20" s="95" t="s">
        <v>236</v>
      </c>
      <c r="D20" s="95" t="s">
        <v>237</v>
      </c>
      <c r="E20" s="96">
        <v>2</v>
      </c>
      <c r="F20" s="100">
        <v>92</v>
      </c>
      <c r="G20" s="13">
        <f>F20*1.22</f>
        <v>112.24</v>
      </c>
      <c r="H20" s="13">
        <f>G20*E20</f>
        <v>224.48</v>
      </c>
      <c r="I20" s="101"/>
      <c r="J20" s="32"/>
    </row>
    <row r="21" spans="1:10" s="15" customFormat="1" ht="57" x14ac:dyDescent="0.25">
      <c r="A21" s="102" t="s">
        <v>16</v>
      </c>
      <c r="B21" s="97" t="s">
        <v>238</v>
      </c>
      <c r="C21" s="97" t="s">
        <v>239</v>
      </c>
      <c r="D21" s="97" t="s">
        <v>240</v>
      </c>
      <c r="E21" s="67">
        <v>1</v>
      </c>
      <c r="F21" s="68">
        <v>16</v>
      </c>
      <c r="G21" s="68">
        <v>19.52</v>
      </c>
      <c r="H21" s="68">
        <v>19.52</v>
      </c>
      <c r="I21" s="31" t="s">
        <v>241</v>
      </c>
      <c r="J21" s="69" t="s">
        <v>21</v>
      </c>
    </row>
    <row r="22" spans="1:10" s="15" customFormat="1" ht="28.5" x14ac:dyDescent="0.25">
      <c r="A22" s="103" t="s">
        <v>51</v>
      </c>
      <c r="B22" s="95" t="s">
        <v>242</v>
      </c>
      <c r="C22" s="95">
        <v>16001029</v>
      </c>
      <c r="D22" s="95" t="s">
        <v>243</v>
      </c>
      <c r="E22" s="96">
        <v>2</v>
      </c>
      <c r="F22" s="30">
        <v>354</v>
      </c>
      <c r="G22" s="13">
        <f t="shared" si="2"/>
        <v>431.88</v>
      </c>
      <c r="H22" s="13">
        <f t="shared" si="3"/>
        <v>863.76</v>
      </c>
      <c r="I22" s="34" t="s">
        <v>244</v>
      </c>
      <c r="J22" s="32" t="s">
        <v>21</v>
      </c>
    </row>
    <row r="23" spans="1:10" s="3" customFormat="1" x14ac:dyDescent="0.25"/>
    <row r="24" spans="1:10" s="3" customFormat="1" x14ac:dyDescent="0.25"/>
    <row r="25" spans="1:10" s="3" customFormat="1" x14ac:dyDescent="0.25"/>
    <row r="26" spans="1:10" s="3" customFormat="1" x14ac:dyDescent="0.25"/>
    <row r="27" spans="1:10" s="3" customFormat="1" x14ac:dyDescent="0.25"/>
    <row r="28" spans="1:10" s="3" customFormat="1" x14ac:dyDescent="0.25"/>
    <row r="29" spans="1:10" s="3" customFormat="1" x14ac:dyDescent="0.25"/>
    <row r="30" spans="1:10" s="3" customFormat="1" x14ac:dyDescent="0.25"/>
  </sheetData>
  <mergeCells count="2">
    <mergeCell ref="A2:I5"/>
    <mergeCell ref="A9:B9"/>
  </mergeCells>
  <conditionalFormatting sqref="B10">
    <cfRule type="cellIs" dxfId="2" priority="2" operator="greaterThan">
      <formula>#REF!</formula>
    </cfRule>
    <cfRule type="cellIs" dxfId="1" priority="3" operator="greaterThan">
      <formula>(#REF!+#REF!+#REF!+#REF!+#REF!)&gt;(B6*20/100)</formula>
    </cfRule>
  </conditionalFormatting>
  <conditionalFormatting sqref="B11">
    <cfRule type="cellIs" dxfId="0" priority="1" operator="lessThan">
      <formula>#REF!</formula>
    </cfRule>
  </conditionalFormatting>
  <hyperlinks>
    <hyperlink ref="I16" r:id="rId1" xr:uid="{16EC4717-D382-4E60-BE26-752629B5EFA9}"/>
    <hyperlink ref="I21" r:id="rId2" location="eyJwciI6IjAiLCJyIjoiMTIiLCJvIjoiNSIsImwiOiJpdCIsInYiOlt7ImkiOjkwMCwidiI6WyJBUkNBUkQwNyJdfSx7ImkiOjZ9LHsiaSI6M30seyJpIjo5fSx7ImkiOjR9LHsiaSI6NX1dfQ==" xr:uid="{ABEEE1F4-0F18-4C02-9BCB-25F3DCE6F5D0}"/>
    <hyperlink ref="I17" r:id="rId3" xr:uid="{98F758A0-EA66-4C01-963B-C0B23E50DD12}"/>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B9292-9684-484C-B961-5D2F729AC804}">
  <dimension ref="A2:V36"/>
  <sheetViews>
    <sheetView zoomScale="85" zoomScaleNormal="85" workbookViewId="0">
      <selection activeCell="D17" sqref="D17"/>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
      <c r="A2" s="107" t="s">
        <v>61</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32.25" thickBot="1" x14ac:dyDescent="0.25">
      <c r="A6" s="23" t="s">
        <v>1</v>
      </c>
      <c r="B6" s="25">
        <v>0</v>
      </c>
    </row>
    <row r="7" spans="1:10" ht="15.75" x14ac:dyDescent="0.2">
      <c r="A7" s="26"/>
      <c r="B7" s="27"/>
    </row>
    <row r="8" spans="1:10" ht="15.75" x14ac:dyDescent="0.2">
      <c r="A8" s="28" t="s">
        <v>2</v>
      </c>
      <c r="B8" s="29">
        <f>SUM(H15:H24)</f>
        <v>20220.740000000002</v>
      </c>
    </row>
    <row r="9" spans="1:10" ht="15" x14ac:dyDescent="0.2">
      <c r="A9" s="108" t="s">
        <v>3</v>
      </c>
      <c r="B9" s="109"/>
    </row>
    <row r="10" spans="1:10" ht="15.75" x14ac:dyDescent="0.2">
      <c r="A10" s="18" t="s">
        <v>4</v>
      </c>
      <c r="B10" s="19">
        <f>SUM(H15:H19)</f>
        <v>8270.380000000001</v>
      </c>
      <c r="C10" s="24"/>
    </row>
    <row r="11" spans="1:10" ht="15.75" x14ac:dyDescent="0.2">
      <c r="A11" s="20" t="s">
        <v>5</v>
      </c>
      <c r="B11" s="21">
        <f>SUM(H20:H28)</f>
        <v>14451.360000000002</v>
      </c>
      <c r="C11" s="22"/>
    </row>
    <row r="14" spans="1:10" s="3" customFormat="1" ht="31.5" x14ac:dyDescent="0.25">
      <c r="A14" s="8" t="s">
        <v>6</v>
      </c>
      <c r="B14" s="8" t="s">
        <v>7</v>
      </c>
      <c r="C14" s="8" t="s">
        <v>8</v>
      </c>
      <c r="D14" s="8" t="s">
        <v>9</v>
      </c>
      <c r="E14" s="9" t="s">
        <v>10</v>
      </c>
      <c r="F14" s="10" t="s">
        <v>11</v>
      </c>
      <c r="G14" s="10" t="s">
        <v>12</v>
      </c>
      <c r="H14" s="10" t="s">
        <v>13</v>
      </c>
      <c r="I14" s="10" t="s">
        <v>14</v>
      </c>
      <c r="J14" s="10" t="s">
        <v>15</v>
      </c>
    </row>
    <row r="15" spans="1:10" s="15" customFormat="1" ht="75" x14ac:dyDescent="0.25">
      <c r="A15" s="35" t="s">
        <v>51</v>
      </c>
      <c r="B15" s="71" t="s">
        <v>62</v>
      </c>
      <c r="C15" s="71" t="s">
        <v>63</v>
      </c>
      <c r="D15" s="71" t="s">
        <v>64</v>
      </c>
      <c r="E15" s="71">
        <v>3</v>
      </c>
      <c r="F15" s="75">
        <v>322</v>
      </c>
      <c r="G15" s="74">
        <v>392.84</v>
      </c>
      <c r="H15" s="74">
        <v>1178.52</v>
      </c>
      <c r="I15" s="38" t="s">
        <v>65</v>
      </c>
      <c r="J15" s="32" t="s">
        <v>21</v>
      </c>
    </row>
    <row r="16" spans="1:10" s="15" customFormat="1" ht="71.25" x14ac:dyDescent="0.25">
      <c r="A16" s="35" t="s">
        <v>51</v>
      </c>
      <c r="B16" s="71" t="s">
        <v>66</v>
      </c>
      <c r="C16" s="71" t="s">
        <v>67</v>
      </c>
      <c r="D16" s="71" t="s">
        <v>68</v>
      </c>
      <c r="E16" s="71">
        <v>4</v>
      </c>
      <c r="F16" s="75">
        <v>301</v>
      </c>
      <c r="G16" s="74">
        <v>367.22</v>
      </c>
      <c r="H16" s="74">
        <v>1468.88</v>
      </c>
      <c r="I16" s="34" t="s">
        <v>69</v>
      </c>
      <c r="J16" s="32" t="s">
        <v>21</v>
      </c>
    </row>
    <row r="17" spans="1:10" s="15" customFormat="1" ht="85.5" x14ac:dyDescent="0.25">
      <c r="A17" s="35" t="s">
        <v>51</v>
      </c>
      <c r="B17" s="71" t="s">
        <v>58</v>
      </c>
      <c r="C17" s="71" t="s">
        <v>59</v>
      </c>
      <c r="D17" s="71" t="s">
        <v>70</v>
      </c>
      <c r="E17" s="71">
        <v>4</v>
      </c>
      <c r="F17" s="75">
        <v>451</v>
      </c>
      <c r="G17" s="74">
        <v>550.22</v>
      </c>
      <c r="H17" s="74">
        <v>2200.88</v>
      </c>
      <c r="I17" s="50"/>
      <c r="J17" s="32" t="s">
        <v>21</v>
      </c>
    </row>
    <row r="18" spans="1:10" s="15" customFormat="1" ht="71.25" x14ac:dyDescent="0.25">
      <c r="A18" s="35" t="s">
        <v>51</v>
      </c>
      <c r="B18" s="71" t="s">
        <v>71</v>
      </c>
      <c r="C18" s="71" t="s">
        <v>72</v>
      </c>
      <c r="D18" s="71" t="s">
        <v>73</v>
      </c>
      <c r="E18" s="71">
        <v>10</v>
      </c>
      <c r="F18" s="75">
        <v>93</v>
      </c>
      <c r="G18" s="74">
        <v>113.46</v>
      </c>
      <c r="H18" s="74">
        <v>1134.5999999999999</v>
      </c>
      <c r="I18" s="49" t="s">
        <v>74</v>
      </c>
      <c r="J18" s="32" t="s">
        <v>75</v>
      </c>
    </row>
    <row r="19" spans="1:10" s="15" customFormat="1" ht="114" x14ac:dyDescent="0.25">
      <c r="A19" s="35" t="s">
        <v>51</v>
      </c>
      <c r="B19" s="71" t="s">
        <v>76</v>
      </c>
      <c r="C19" s="71" t="s">
        <v>77</v>
      </c>
      <c r="D19" s="71" t="s">
        <v>78</v>
      </c>
      <c r="E19" s="71">
        <v>25</v>
      </c>
      <c r="F19" s="75">
        <v>75</v>
      </c>
      <c r="G19" s="74">
        <v>91.5</v>
      </c>
      <c r="H19" s="74">
        <v>2287.5</v>
      </c>
      <c r="I19" s="34" t="s">
        <v>79</v>
      </c>
      <c r="J19" s="32" t="s">
        <v>21</v>
      </c>
    </row>
    <row r="20" spans="1:10" s="15" customFormat="1" ht="128.25" x14ac:dyDescent="0.25">
      <c r="A20" s="33" t="s">
        <v>16</v>
      </c>
      <c r="B20" s="11" t="s">
        <v>17</v>
      </c>
      <c r="C20" s="11" t="s">
        <v>18</v>
      </c>
      <c r="D20" s="11" t="s">
        <v>19</v>
      </c>
      <c r="E20" s="12">
        <v>12</v>
      </c>
      <c r="F20" s="42">
        <v>223</v>
      </c>
      <c r="G20" s="13">
        <f t="shared" ref="G20:G24" si="0">F20*1.22</f>
        <v>272.06</v>
      </c>
      <c r="H20" s="13">
        <f t="shared" ref="H20:H24" si="1">G20*E20</f>
        <v>3264.7200000000003</v>
      </c>
      <c r="I20" s="31" t="s">
        <v>20</v>
      </c>
      <c r="J20" s="32" t="s">
        <v>21</v>
      </c>
    </row>
    <row r="21" spans="1:10" s="15" customFormat="1" ht="128.25" x14ac:dyDescent="0.25">
      <c r="A21" s="33" t="s">
        <v>16</v>
      </c>
      <c r="B21" s="11" t="s">
        <v>22</v>
      </c>
      <c r="C21" s="11" t="s">
        <v>23</v>
      </c>
      <c r="D21" s="11" t="s">
        <v>24</v>
      </c>
      <c r="E21" s="12">
        <v>1</v>
      </c>
      <c r="F21" s="42">
        <v>2310</v>
      </c>
      <c r="G21" s="13">
        <f t="shared" si="0"/>
        <v>2818.2</v>
      </c>
      <c r="H21" s="13">
        <f t="shared" si="1"/>
        <v>2818.2</v>
      </c>
      <c r="I21" s="34" t="s">
        <v>20</v>
      </c>
      <c r="J21" s="32" t="s">
        <v>21</v>
      </c>
    </row>
    <row r="22" spans="1:10" s="15" customFormat="1" ht="42.75" x14ac:dyDescent="0.25">
      <c r="A22" s="52" t="s">
        <v>29</v>
      </c>
      <c r="B22" s="16" t="s">
        <v>30</v>
      </c>
      <c r="C22" s="11" t="s">
        <v>31</v>
      </c>
      <c r="D22" s="53" t="s">
        <v>32</v>
      </c>
      <c r="E22" s="12">
        <v>1</v>
      </c>
      <c r="F22" s="13">
        <v>576</v>
      </c>
      <c r="G22" s="13">
        <f t="shared" si="0"/>
        <v>702.72</v>
      </c>
      <c r="H22" s="13">
        <f t="shared" ref="H22" si="2">E22*G22</f>
        <v>702.72</v>
      </c>
      <c r="I22" s="17" t="s">
        <v>20</v>
      </c>
      <c r="J22" s="32" t="s">
        <v>33</v>
      </c>
    </row>
    <row r="23" spans="1:10" s="15" customFormat="1" ht="42.75" x14ac:dyDescent="0.25">
      <c r="A23" s="33" t="s">
        <v>16</v>
      </c>
      <c r="B23" s="11" t="s">
        <v>25</v>
      </c>
      <c r="C23" s="11" t="s">
        <v>26</v>
      </c>
      <c r="D23" s="11" t="s">
        <v>80</v>
      </c>
      <c r="E23" s="12">
        <v>1</v>
      </c>
      <c r="F23" s="42">
        <v>70</v>
      </c>
      <c r="G23" s="13">
        <f t="shared" si="0"/>
        <v>85.399999999999991</v>
      </c>
      <c r="H23" s="13">
        <f t="shared" ref="H23" si="3">F23*E23</f>
        <v>70</v>
      </c>
      <c r="I23" s="51" t="s">
        <v>28</v>
      </c>
      <c r="J23" s="32" t="s">
        <v>21</v>
      </c>
    </row>
    <row r="24" spans="1:10" s="15" customFormat="1" ht="85.5" x14ac:dyDescent="0.25">
      <c r="A24" s="33" t="s">
        <v>29</v>
      </c>
      <c r="B24" s="11" t="s">
        <v>34</v>
      </c>
      <c r="C24" s="11" t="s">
        <v>35</v>
      </c>
      <c r="D24" s="11" t="s">
        <v>36</v>
      </c>
      <c r="E24" s="12">
        <v>12</v>
      </c>
      <c r="F24" s="37">
        <v>348</v>
      </c>
      <c r="G24" s="13">
        <f t="shared" si="0"/>
        <v>424.56</v>
      </c>
      <c r="H24" s="13">
        <f t="shared" si="1"/>
        <v>5094.72</v>
      </c>
      <c r="I24" s="34" t="s">
        <v>37</v>
      </c>
      <c r="J24" s="32" t="s">
        <v>21</v>
      </c>
    </row>
    <row r="25" spans="1:10" s="15" customFormat="1" ht="85.5" x14ac:dyDescent="0.2">
      <c r="A25" s="33" t="s">
        <v>29</v>
      </c>
      <c r="B25" s="58" t="s">
        <v>38</v>
      </c>
      <c r="C25" s="59" t="s">
        <v>39</v>
      </c>
      <c r="D25" s="59" t="s">
        <v>40</v>
      </c>
      <c r="E25" s="60">
        <v>24</v>
      </c>
      <c r="F25" s="61">
        <v>25</v>
      </c>
      <c r="G25" s="13">
        <f>F25*1.22</f>
        <v>30.5</v>
      </c>
      <c r="H25" s="13">
        <f>G25*E25</f>
        <v>732</v>
      </c>
      <c r="I25" s="34" t="s">
        <v>81</v>
      </c>
      <c r="J25" s="32" t="s">
        <v>21</v>
      </c>
    </row>
    <row r="26" spans="1:10" s="15" customFormat="1" ht="57" x14ac:dyDescent="0.2">
      <c r="A26" s="33" t="s">
        <v>29</v>
      </c>
      <c r="B26" s="62" t="s">
        <v>42</v>
      </c>
      <c r="C26" s="63" t="s">
        <v>43</v>
      </c>
      <c r="D26" s="63" t="s">
        <v>44</v>
      </c>
      <c r="E26" s="64">
        <v>12</v>
      </c>
      <c r="F26" s="65">
        <v>30</v>
      </c>
      <c r="G26" s="13">
        <f>F26*1.22</f>
        <v>36.6</v>
      </c>
      <c r="H26" s="13">
        <f>G26*E26</f>
        <v>439.20000000000005</v>
      </c>
      <c r="I26" s="34" t="s">
        <v>81</v>
      </c>
      <c r="J26" s="32" t="s">
        <v>21</v>
      </c>
    </row>
    <row r="27" spans="1:10" s="15" customFormat="1" ht="57" x14ac:dyDescent="0.2">
      <c r="A27" s="33" t="s">
        <v>29</v>
      </c>
      <c r="B27" s="62" t="s">
        <v>45</v>
      </c>
      <c r="C27" s="63" t="s">
        <v>46</v>
      </c>
      <c r="D27" s="63" t="s">
        <v>47</v>
      </c>
      <c r="E27" s="64">
        <v>12</v>
      </c>
      <c r="F27" s="65">
        <v>27</v>
      </c>
      <c r="G27" s="13">
        <f>F27*1.22</f>
        <v>32.94</v>
      </c>
      <c r="H27" s="13">
        <f>G27*E27</f>
        <v>395.28</v>
      </c>
      <c r="I27" s="34" t="s">
        <v>81</v>
      </c>
      <c r="J27" s="32" t="s">
        <v>21</v>
      </c>
    </row>
    <row r="28" spans="1:10" s="3" customFormat="1" ht="156.75" x14ac:dyDescent="0.25">
      <c r="A28" s="33" t="s">
        <v>29</v>
      </c>
      <c r="B28" s="11" t="s">
        <v>48</v>
      </c>
      <c r="C28" s="11" t="s">
        <v>49</v>
      </c>
      <c r="D28" s="11" t="s">
        <v>50</v>
      </c>
      <c r="E28" s="11">
        <v>1</v>
      </c>
      <c r="F28" s="41">
        <v>766</v>
      </c>
      <c r="G28" s="13">
        <f>F28*1.22</f>
        <v>934.52</v>
      </c>
      <c r="H28" s="13">
        <f>G28*E28</f>
        <v>934.52</v>
      </c>
      <c r="I28" s="17" t="s">
        <v>20</v>
      </c>
      <c r="J28" s="32" t="s">
        <v>21</v>
      </c>
    </row>
    <row r="29" spans="1:10" s="3" customFormat="1" x14ac:dyDescent="0.25"/>
    <row r="30" spans="1:10" s="3" customFormat="1" x14ac:dyDescent="0.25"/>
    <row r="31" spans="1:10" s="3" customFormat="1" x14ac:dyDescent="0.25"/>
    <row r="32" spans="1:10" s="3" customFormat="1" x14ac:dyDescent="0.25"/>
    <row r="33" s="3" customFormat="1" x14ac:dyDescent="0.25"/>
    <row r="34" s="3" customFormat="1" x14ac:dyDescent="0.25"/>
    <row r="35" s="3" customFormat="1" x14ac:dyDescent="0.25"/>
    <row r="36" s="3" customFormat="1" x14ac:dyDescent="0.25"/>
  </sheetData>
  <mergeCells count="2">
    <mergeCell ref="A2:I5"/>
    <mergeCell ref="A9:B9"/>
  </mergeCells>
  <phoneticPr fontId="11" type="noConversion"/>
  <conditionalFormatting sqref="B10">
    <cfRule type="cellIs" dxfId="32" priority="2" operator="greaterThan">
      <formula>#REF!</formula>
    </cfRule>
    <cfRule type="cellIs" dxfId="31" priority="3" operator="greaterThan">
      <formula>(#REF!+#REF!+#REF!+#REF!+#REF!)&gt;(B6*20/100)</formula>
    </cfRule>
  </conditionalFormatting>
  <conditionalFormatting sqref="B11">
    <cfRule type="cellIs" dxfId="30" priority="1" operator="lessThan">
      <formula>#REF!</formula>
    </cfRule>
  </conditionalFormatting>
  <hyperlinks>
    <hyperlink ref="I15" r:id="rId1" location="eyJwIjoiNSIsInByIjoiMCIsInIiOiIxMiIsIm8iOiI1IiwibCI6Iml0IiwidiI6W3siaSI6OTAwLCJ2IjpbInRhdm9sbyJdfSx7ImkiOjZ9LHsiaSI6M30seyJpIjo5fSx7ImkiOjR9LHsiaSI6NX1dfQ==" xr:uid="{350D7D26-BD76-4C5F-B17B-80214AE22D69}"/>
    <hyperlink ref="I20" r:id="rId2" display="https://www.ligra.cloud/app/zoocat_image.php?url_pdf=aHR0cHM6Ly9vYmplY3RzLmljZWNhdC5iaXovb2JqZWN0cy9tbW9fNzY4Mzg2ODBfMTY1MjQxMjAwMV85NTc0XzI4MzYxLnBkZg==&amp;type=pdf" xr:uid="{9425F395-857C-4B6C-9E67-FAE98BFC75C5}"/>
    <hyperlink ref="I18" r:id="rId3" location="eyJwciI6IjAiLCJyIjoiMTIiLCJvIjoiNSIsImwiOiJpdCIsInYiOlt7ImkiOjkwMCwidiI6WyJzZWR1dGEgYSB0b25kZWxsbyJdfSx7ImkiOjZ9LHsiaSI6M30seyJpIjo5fSx7ImkiOjR9LHsiaSI6NX1dfQ==" xr:uid="{1AD8FB89-8D78-4F14-A37E-B6865ACCBDB2}"/>
    <hyperlink ref="I23" r:id="rId4" location="eyJwciI6IjAiLCJyIjoiMTIiLCJvIjoiNSIsImwiOiJpdCIsInYiOlt7ImkiOjkwMCwidiI6WyIoV0lOMTFFU0RWTCJdfSx7ImkiOjZ9LHsiaSI6M30seyJpIjo5fSx7ImkiOjR9LHsiaSI6NX1dfQ==" xr:uid="{36CB6E50-8741-478E-8DF2-12EDDBEF5CC1}"/>
    <hyperlink ref="I25" r:id="rId5" xr:uid="{3E6D5FC9-77F5-4716-B9BA-4AF62A637B04}"/>
    <hyperlink ref="I26:I27" r:id="rId6" display="www.chimpa.eu" xr:uid="{A5A92EA4-EA66-44F1-9111-09CB46E1F4C7}"/>
  </hyperlinks>
  <pageMargins left="0.7" right="0.7" top="0.75" bottom="0.75" header="0.3" footer="0.3"/>
  <pageSetup paperSize="9"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208B7-96D0-43AD-ADE1-1409BA9DD143}">
  <dimension ref="A2:V27"/>
  <sheetViews>
    <sheetView zoomScale="85" zoomScaleNormal="85" workbookViewId="0">
      <selection activeCell="B12" sqref="B12"/>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
      <c r="A2" s="107" t="s">
        <v>82</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32.25" thickBot="1" x14ac:dyDescent="0.25">
      <c r="A6" s="23" t="s">
        <v>1</v>
      </c>
      <c r="B6" s="25">
        <v>0</v>
      </c>
    </row>
    <row r="7" spans="1:10" ht="15.75" x14ac:dyDescent="0.2">
      <c r="A7" s="26"/>
      <c r="B7" s="27"/>
    </row>
    <row r="8" spans="1:10" ht="15.75" x14ac:dyDescent="0.2">
      <c r="A8" s="28" t="s">
        <v>2</v>
      </c>
      <c r="B8" s="29">
        <f>SUM(H15:H19)</f>
        <v>0</v>
      </c>
    </row>
    <row r="9" spans="1:10" ht="15" x14ac:dyDescent="0.2">
      <c r="A9" s="108" t="s">
        <v>3</v>
      </c>
      <c r="B9" s="109"/>
    </row>
    <row r="10" spans="1:10" ht="15.75" x14ac:dyDescent="0.2">
      <c r="A10" s="18" t="s">
        <v>4</v>
      </c>
      <c r="B10" s="19">
        <f>SUM(H15:H18)</f>
        <v>0</v>
      </c>
      <c r="C10" s="24"/>
    </row>
    <row r="11" spans="1:10" ht="15.75" x14ac:dyDescent="0.2">
      <c r="A11" s="20" t="s">
        <v>5</v>
      </c>
      <c r="B11" s="21">
        <f>SUM(H15:H20)</f>
        <v>0</v>
      </c>
      <c r="C11" s="22"/>
    </row>
    <row r="14" spans="1:10" s="3" customFormat="1" ht="31.5" x14ac:dyDescent="0.25">
      <c r="A14" s="8" t="s">
        <v>6</v>
      </c>
      <c r="B14" s="8" t="s">
        <v>7</v>
      </c>
      <c r="C14" s="8" t="s">
        <v>8</v>
      </c>
      <c r="D14" s="8" t="s">
        <v>9</v>
      </c>
      <c r="E14" s="9" t="s">
        <v>10</v>
      </c>
      <c r="F14" s="10" t="s">
        <v>11</v>
      </c>
      <c r="G14" s="10" t="s">
        <v>12</v>
      </c>
      <c r="H14" s="10" t="s">
        <v>13</v>
      </c>
      <c r="I14" s="10" t="s">
        <v>14</v>
      </c>
      <c r="J14" s="10" t="s">
        <v>15</v>
      </c>
    </row>
    <row r="15" spans="1:10" s="15" customFormat="1" ht="42.75" x14ac:dyDescent="0.25">
      <c r="A15" s="33" t="s">
        <v>16</v>
      </c>
      <c r="B15" s="11" t="s">
        <v>83</v>
      </c>
      <c r="C15" s="11" t="s">
        <v>84</v>
      </c>
      <c r="D15" s="11" t="s">
        <v>85</v>
      </c>
      <c r="E15" s="12"/>
      <c r="F15" s="30">
        <v>608</v>
      </c>
      <c r="G15" s="13">
        <f t="shared" ref="G15:G20" si="0">F15*1.22</f>
        <v>741.76</v>
      </c>
      <c r="H15" s="13">
        <f t="shared" ref="H15:H20" si="1">G15*E15</f>
        <v>0</v>
      </c>
      <c r="I15" s="47" t="s">
        <v>86</v>
      </c>
      <c r="J15" s="32"/>
    </row>
    <row r="16" spans="1:10" s="15" customFormat="1" ht="299.25" x14ac:dyDescent="0.25">
      <c r="A16" s="33" t="s">
        <v>16</v>
      </c>
      <c r="B16" s="11" t="s">
        <v>87</v>
      </c>
      <c r="C16" s="11">
        <v>45010005</v>
      </c>
      <c r="D16" s="11" t="s">
        <v>88</v>
      </c>
      <c r="E16" s="12"/>
      <c r="F16" s="30">
        <v>640</v>
      </c>
      <c r="G16" s="13">
        <f t="shared" si="0"/>
        <v>780.8</v>
      </c>
      <c r="H16" s="13">
        <f t="shared" si="1"/>
        <v>0</v>
      </c>
      <c r="I16" s="48" t="s">
        <v>20</v>
      </c>
      <c r="J16" s="32"/>
    </row>
    <row r="17" spans="1:10" s="15" customFormat="1" ht="42.75" x14ac:dyDescent="0.25">
      <c r="A17" s="33" t="s">
        <v>16</v>
      </c>
      <c r="B17" s="11" t="s">
        <v>89</v>
      </c>
      <c r="C17" s="11">
        <v>45020202</v>
      </c>
      <c r="D17" s="11" t="s">
        <v>90</v>
      </c>
      <c r="E17" s="12"/>
      <c r="F17" s="30">
        <v>36</v>
      </c>
      <c r="G17" s="13">
        <f t="shared" si="0"/>
        <v>43.92</v>
      </c>
      <c r="H17" s="13">
        <f t="shared" si="1"/>
        <v>0</v>
      </c>
      <c r="I17" s="48" t="s">
        <v>20</v>
      </c>
      <c r="J17" s="32"/>
    </row>
    <row r="18" spans="1:10" s="15" customFormat="1" ht="99.75" x14ac:dyDescent="0.25">
      <c r="A18" s="33" t="s">
        <v>16</v>
      </c>
      <c r="B18" s="11" t="s">
        <v>91</v>
      </c>
      <c r="C18" s="11" t="s">
        <v>92</v>
      </c>
      <c r="D18" s="11" t="s">
        <v>93</v>
      </c>
      <c r="E18" s="12"/>
      <c r="F18" s="30">
        <v>1759</v>
      </c>
      <c r="G18" s="13">
        <f t="shared" si="0"/>
        <v>2145.98</v>
      </c>
      <c r="H18" s="13">
        <f t="shared" si="1"/>
        <v>0</v>
      </c>
      <c r="I18" s="48" t="s">
        <v>94</v>
      </c>
      <c r="J18" s="32"/>
    </row>
    <row r="19" spans="1:10" s="15" customFormat="1" ht="409.5" x14ac:dyDescent="0.25">
      <c r="A19" s="33" t="s">
        <v>16</v>
      </c>
      <c r="B19" s="11" t="s">
        <v>95</v>
      </c>
      <c r="C19" s="11" t="s">
        <v>96</v>
      </c>
      <c r="D19" s="11" t="s">
        <v>97</v>
      </c>
      <c r="E19" s="12"/>
      <c r="F19" s="30">
        <v>552</v>
      </c>
      <c r="G19" s="13">
        <f t="shared" si="0"/>
        <v>673.43999999999994</v>
      </c>
      <c r="H19" s="13">
        <f t="shared" si="1"/>
        <v>0</v>
      </c>
      <c r="I19" s="46" t="s">
        <v>20</v>
      </c>
      <c r="J19" s="32"/>
    </row>
    <row r="20" spans="1:10" s="3" customFormat="1" ht="128.25" x14ac:dyDescent="0.25">
      <c r="A20" s="33" t="s">
        <v>16</v>
      </c>
      <c r="B20" s="11" t="s">
        <v>17</v>
      </c>
      <c r="C20" s="11" t="s">
        <v>18</v>
      </c>
      <c r="D20" s="11" t="s">
        <v>98</v>
      </c>
      <c r="E20" s="12"/>
      <c r="F20" s="30">
        <v>223</v>
      </c>
      <c r="G20" s="13">
        <f t="shared" si="0"/>
        <v>272.06</v>
      </c>
      <c r="H20" s="13">
        <f t="shared" si="1"/>
        <v>0</v>
      </c>
      <c r="I20" s="31" t="s">
        <v>20</v>
      </c>
      <c r="J20" s="32" t="s">
        <v>21</v>
      </c>
    </row>
    <row r="21" spans="1:10" s="3" customFormat="1" x14ac:dyDescent="0.25"/>
    <row r="22" spans="1:10" s="3" customFormat="1" x14ac:dyDescent="0.25"/>
    <row r="23" spans="1:10" s="3" customFormat="1" x14ac:dyDescent="0.25"/>
    <row r="24" spans="1:10" s="3" customFormat="1" x14ac:dyDescent="0.25"/>
    <row r="25" spans="1:10" s="3" customFormat="1" x14ac:dyDescent="0.25"/>
    <row r="26" spans="1:10" s="3" customFormat="1" x14ac:dyDescent="0.25"/>
    <row r="27" spans="1:10" s="3" customFormat="1" x14ac:dyDescent="0.25"/>
  </sheetData>
  <mergeCells count="2">
    <mergeCell ref="A2:I5"/>
    <mergeCell ref="A9:B9"/>
  </mergeCells>
  <conditionalFormatting sqref="B10">
    <cfRule type="cellIs" dxfId="29" priority="2" operator="greaterThan">
      <formula>#REF!</formula>
    </cfRule>
    <cfRule type="cellIs" dxfId="28" priority="3" operator="greaterThan">
      <formula>(#REF!+#REF!+#REF!+#REF!+#REF!)&gt;(B6*20/100)</formula>
    </cfRule>
  </conditionalFormatting>
  <conditionalFormatting sqref="B11">
    <cfRule type="cellIs" dxfId="27" priority="1" operator="lessThan">
      <formula>#REF!</formula>
    </cfRule>
  </conditionalFormatting>
  <hyperlinks>
    <hyperlink ref="I15" r:id="rId1" location="eyJwciI6IjAiLCJyIjoiMTIiLCJvIjoiNSIsImwiOiJpdCIsInYiOlt7ImkiOjkwMCwidiI6WyJrYmxhc2VyMSJdfSx7ImkiOjZ9LHsiaSI6M30seyJpIjo5fSx7ImkiOjR9LHsiaSI6NX1dfQ==" display="https://www.ligra.it/prodotto/?product_code=S0JMQVNFUjE= - eyJwciI6IjAiLCJyIjoiMTIiLCJvIjoiNSIsImwiOiJpdCIsInYiOlt7ImkiOjkwMCwidiI6WyJrYmxhc2VyMSJdfSx7ImkiOjZ9LHsiaSI6M30seyJpIjo5fSx7ImkiOjR9LHsiaSI6NX1dfQ==" xr:uid="{F0F889C1-5693-4F2D-AF61-D406FC0D7116}"/>
    <hyperlink ref="I16" r:id="rId2" display="https://www.ligra.cloud/app/zoocat_image.php?url_pdf=aHR0cHM6Ly9teS5saWdyYS5pdC9saWdyYTQwL2Rtcy9BcmVhJTIwVGVjbmljYS9TQ1VMUFRPL0Jyb2NodXJlcy9JdGFsaWFuby9TY3VscHRvLVBSTzItU2NoZWRhLXByb2RvdHRvLnBkZg==&amp;type=infinity" xr:uid="{E0EDD86A-A3FE-47CE-9CBA-BAE2BBD19C02}"/>
    <hyperlink ref="I18" r:id="rId3" display="https://www.ligra.cloud/app/zoocat_image.php?url_pdf=aHR0cHM6Ly9teS5saWdyYS5pdC9saWdyYTQwL2Rtcy9BcmVhJTIwVGVjbmljYS9TQ0FOJTIwRElNRU5TSU9OL0JST0NIVVJFL0lUL1NjYW4tRGltZW5zaW9uX0RhdGFzaGVldF9TT0wtUFJPX1YxLjVfSVQtMV8yLTIucGRm&amp;type=infinity" xr:uid="{DBC63B90-1063-4137-B89E-26772AAEB571}"/>
    <hyperlink ref="I17" r:id="rId4" display="https://www.ligra.cloud/app/zoocat_image.php?url_pdf=aHR0cHM6Ly9teS5saWdyYS5pdC9saWdyYTQwL2Rtcy9BcmVhJTIwVGVjbmljYS9TQ1VMUFRPL0Jyb2NodXJlcy9JdGFsaWFuby9TY3VscHRvLVBSTzItU2NoZWRhLXByb2RvdHRvLnBkZg==&amp;type=infinity" xr:uid="{B1EB2340-358D-4CF3-803E-4715E8D51C94}"/>
    <hyperlink ref="I19" r:id="rId5" display="https://www.ligra.cloud/app/zoocat_image.php?url_pdf=aHR0cHM6Ly9teS5saWdyYS5pdC9saWdyYTQwL2Rtcy9BcmVhJTIwVGVjbmljYS9XRS1MQUIvQnJvY2h1cmUvSVQvQnJvY2h1cmUlMjBXZS1MYWIucGRm&amp;type=infinity" xr:uid="{E51AD913-7E40-46D9-B5F5-11ED729E38AE}"/>
    <hyperlink ref="I20" r:id="rId6" display="https://www.ligra.cloud/app/zoocat_image.php?url_pdf=aHR0cHM6Ly9vYmplY3RzLmljZWNhdC5iaXovb2JqZWN0cy9tbW9fNzY4Mzg2ODBfMTY1MjQxMjAwMV85NTc0XzI4MzYxLnBkZg==&amp;type=pdf" xr:uid="{220AF6D5-E512-4AA9-9BB3-E5F4B7216728}"/>
  </hyperlinks>
  <pageMargins left="0.7" right="0.7" top="0.75" bottom="0.75" header="0.3" footer="0.3"/>
  <pageSetup paperSize="9" orientation="portrait"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FEEBE-05B7-455F-BD7A-6C0804538FAD}">
  <dimension ref="A2:V30"/>
  <sheetViews>
    <sheetView zoomScale="85" zoomScaleNormal="85" workbookViewId="0">
      <selection activeCell="D27" sqref="D27"/>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
      <c r="A2" s="107" t="s">
        <v>99</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32.25" thickBot="1" x14ac:dyDescent="0.25">
      <c r="A6" s="23" t="s">
        <v>1</v>
      </c>
      <c r="B6" s="25">
        <v>0</v>
      </c>
    </row>
    <row r="7" spans="1:10" ht="15.75" x14ac:dyDescent="0.2">
      <c r="A7" s="26"/>
      <c r="B7" s="27"/>
    </row>
    <row r="8" spans="1:10" ht="15.75" x14ac:dyDescent="0.2">
      <c r="A8" s="28" t="s">
        <v>2</v>
      </c>
      <c r="B8" s="29">
        <f>SUM(H15:H21)</f>
        <v>0</v>
      </c>
    </row>
    <row r="9" spans="1:10" ht="15" x14ac:dyDescent="0.2">
      <c r="A9" s="108" t="s">
        <v>3</v>
      </c>
      <c r="B9" s="109"/>
    </row>
    <row r="10" spans="1:10" ht="15.75" x14ac:dyDescent="0.2">
      <c r="A10" s="18" t="s">
        <v>4</v>
      </c>
      <c r="B10" s="19">
        <f>SUM(H15:H18)</f>
        <v>0</v>
      </c>
      <c r="C10" s="24"/>
    </row>
    <row r="11" spans="1:10" ht="15.75" x14ac:dyDescent="0.2">
      <c r="A11" s="20" t="s">
        <v>5</v>
      </c>
      <c r="B11" s="21">
        <f>SUM(H19:H22)</f>
        <v>0</v>
      </c>
      <c r="C11" s="22"/>
    </row>
    <row r="14" spans="1:10" s="3" customFormat="1" ht="31.5" x14ac:dyDescent="0.25">
      <c r="A14" s="8" t="s">
        <v>6</v>
      </c>
      <c r="B14" s="8" t="s">
        <v>7</v>
      </c>
      <c r="C14" s="8" t="s">
        <v>8</v>
      </c>
      <c r="D14" s="8" t="s">
        <v>9</v>
      </c>
      <c r="E14" s="9" t="s">
        <v>10</v>
      </c>
      <c r="F14" s="10" t="s">
        <v>11</v>
      </c>
      <c r="G14" s="10" t="s">
        <v>12</v>
      </c>
      <c r="H14" s="10" t="s">
        <v>13</v>
      </c>
      <c r="I14" s="10" t="s">
        <v>14</v>
      </c>
      <c r="J14" s="10" t="s">
        <v>15</v>
      </c>
    </row>
    <row r="15" spans="1:10" s="15" customFormat="1" ht="15" x14ac:dyDescent="0.25">
      <c r="A15" s="33"/>
      <c r="B15" s="11"/>
      <c r="C15" s="11"/>
      <c r="D15" s="11"/>
      <c r="E15" s="12"/>
      <c r="F15" s="30"/>
      <c r="G15" s="13"/>
      <c r="H15" s="13"/>
      <c r="I15" s="38"/>
      <c r="J15" s="32"/>
    </row>
    <row r="16" spans="1:10" s="15" customFormat="1" ht="15" x14ac:dyDescent="0.25">
      <c r="A16" s="33"/>
      <c r="B16" s="11"/>
      <c r="C16" s="11"/>
      <c r="D16" s="11"/>
      <c r="E16" s="12"/>
      <c r="F16" s="30"/>
      <c r="G16" s="13"/>
      <c r="H16" s="13"/>
      <c r="I16" s="34"/>
      <c r="J16" s="32"/>
    </row>
    <row r="17" spans="1:10" s="15" customFormat="1" ht="15" x14ac:dyDescent="0.25">
      <c r="A17" s="33"/>
      <c r="B17" s="11"/>
      <c r="C17" s="11"/>
      <c r="D17" s="11"/>
      <c r="E17" s="12"/>
      <c r="F17" s="30"/>
      <c r="G17" s="13"/>
      <c r="H17" s="13"/>
      <c r="I17" s="38"/>
      <c r="J17" s="32"/>
    </row>
    <row r="18" spans="1:10" s="15" customFormat="1" ht="15" x14ac:dyDescent="0.25">
      <c r="A18" s="33"/>
      <c r="B18" s="11"/>
      <c r="C18" s="11"/>
      <c r="D18" s="11"/>
      <c r="E18" s="12"/>
      <c r="F18" s="30"/>
      <c r="G18" s="13"/>
      <c r="H18" s="13"/>
      <c r="I18" s="34"/>
      <c r="J18" s="32"/>
    </row>
    <row r="19" spans="1:10" s="15" customFormat="1" ht="15" x14ac:dyDescent="0.25">
      <c r="A19" s="33"/>
      <c r="B19" s="11"/>
      <c r="C19" s="11"/>
      <c r="D19" s="11"/>
      <c r="E19" s="12"/>
      <c r="F19" s="30"/>
      <c r="G19" s="13"/>
      <c r="H19" s="13"/>
      <c r="I19" s="31"/>
      <c r="J19" s="32"/>
    </row>
    <row r="20" spans="1:10" s="15" customFormat="1" ht="15" x14ac:dyDescent="0.25">
      <c r="A20" s="33"/>
      <c r="B20" s="11"/>
      <c r="C20" s="11"/>
      <c r="D20" s="11"/>
      <c r="E20" s="12"/>
      <c r="F20" s="30"/>
      <c r="G20" s="13"/>
      <c r="H20" s="13"/>
      <c r="I20" s="34"/>
      <c r="J20" s="32"/>
    </row>
    <row r="21" spans="1:10" s="15" customFormat="1" ht="15" x14ac:dyDescent="0.25">
      <c r="A21" s="33"/>
      <c r="B21" s="11"/>
      <c r="C21" s="11"/>
      <c r="D21" s="11"/>
      <c r="E21" s="12"/>
      <c r="F21" s="37"/>
      <c r="G21" s="13"/>
      <c r="H21" s="13"/>
      <c r="I21" s="34"/>
      <c r="J21" s="32"/>
    </row>
    <row r="22" spans="1:10" s="3" customFormat="1" ht="15" x14ac:dyDescent="0.25">
      <c r="A22" s="33"/>
      <c r="B22" s="11"/>
      <c r="C22" s="11"/>
      <c r="D22" s="11"/>
      <c r="E22" s="11"/>
      <c r="F22" s="39"/>
      <c r="G22" s="13"/>
      <c r="H22" s="13"/>
      <c r="I22" s="17"/>
      <c r="J22" s="32"/>
    </row>
    <row r="23" spans="1:10" s="3" customFormat="1" x14ac:dyDescent="0.25"/>
    <row r="24" spans="1:10" s="3" customFormat="1" x14ac:dyDescent="0.25"/>
    <row r="25" spans="1:10" s="3" customFormat="1" x14ac:dyDescent="0.25"/>
    <row r="26" spans="1:10" s="3" customFormat="1" x14ac:dyDescent="0.25"/>
    <row r="27" spans="1:10" s="3" customFormat="1" x14ac:dyDescent="0.25"/>
    <row r="28" spans="1:10" s="3" customFormat="1" x14ac:dyDescent="0.25"/>
    <row r="29" spans="1:10" s="3" customFormat="1" x14ac:dyDescent="0.25"/>
    <row r="30" spans="1:10" s="3" customFormat="1" x14ac:dyDescent="0.25"/>
  </sheetData>
  <mergeCells count="2">
    <mergeCell ref="A2:I5"/>
    <mergeCell ref="A9:B9"/>
  </mergeCells>
  <conditionalFormatting sqref="B10">
    <cfRule type="cellIs" dxfId="26" priority="2" operator="greaterThan">
      <formula>#REF!</formula>
    </cfRule>
    <cfRule type="cellIs" dxfId="25" priority="3" operator="greaterThan">
      <formula>(#REF!+#REF!+#REF!+#REF!+#REF!)&gt;(B6*20/100)</formula>
    </cfRule>
  </conditionalFormatting>
  <conditionalFormatting sqref="B11">
    <cfRule type="cellIs" dxfId="24" priority="1" operator="lessThan">
      <formula>#REF!</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05AE-A2D1-4D3A-AEE3-131020BDB568}">
  <dimension ref="A2:V21"/>
  <sheetViews>
    <sheetView zoomScale="85" zoomScaleNormal="85" workbookViewId="0">
      <selection activeCell="H22" sqref="H22"/>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
      <c r="A2" s="107" t="s">
        <v>100</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32.25" thickBot="1" x14ac:dyDescent="0.25">
      <c r="A6" s="23" t="s">
        <v>1</v>
      </c>
      <c r="B6" s="25">
        <v>0</v>
      </c>
    </row>
    <row r="7" spans="1:10" ht="15.75" x14ac:dyDescent="0.2">
      <c r="A7" s="26"/>
      <c r="B7" s="27"/>
    </row>
    <row r="8" spans="1:10" ht="15.75" x14ac:dyDescent="0.2">
      <c r="A8" s="28" t="s">
        <v>2</v>
      </c>
      <c r="B8" s="29">
        <f>SUM(H15:H17)</f>
        <v>0</v>
      </c>
    </row>
    <row r="9" spans="1:10" ht="15" x14ac:dyDescent="0.2">
      <c r="A9" s="108" t="s">
        <v>3</v>
      </c>
      <c r="B9" s="109"/>
    </row>
    <row r="10" spans="1:10" ht="15.75" x14ac:dyDescent="0.2">
      <c r="A10" s="18" t="s">
        <v>4</v>
      </c>
      <c r="B10" s="19">
        <f>SUM(H15:H17)</f>
        <v>0</v>
      </c>
      <c r="C10" s="24"/>
    </row>
    <row r="11" spans="1:10" ht="15.75" x14ac:dyDescent="0.2">
      <c r="A11" s="20" t="s">
        <v>5</v>
      </c>
      <c r="B11" s="21">
        <f>SUM(H15:H20)</f>
        <v>0</v>
      </c>
      <c r="C11" s="22"/>
    </row>
    <row r="14" spans="1:10" s="3" customFormat="1" ht="31.5" x14ac:dyDescent="0.25">
      <c r="A14" s="8" t="s">
        <v>6</v>
      </c>
      <c r="B14" s="8" t="s">
        <v>7</v>
      </c>
      <c r="C14" s="8" t="s">
        <v>8</v>
      </c>
      <c r="D14" s="8" t="s">
        <v>9</v>
      </c>
      <c r="E14" s="9" t="s">
        <v>10</v>
      </c>
      <c r="F14" s="10" t="s">
        <v>11</v>
      </c>
      <c r="G14" s="10" t="s">
        <v>12</v>
      </c>
      <c r="H14" s="10" t="s">
        <v>13</v>
      </c>
      <c r="I14" s="45" t="s">
        <v>14</v>
      </c>
      <c r="J14" s="10" t="s">
        <v>15</v>
      </c>
    </row>
    <row r="15" spans="1:10" s="15" customFormat="1" ht="128.25" x14ac:dyDescent="0.25">
      <c r="A15" s="33" t="s">
        <v>101</v>
      </c>
      <c r="B15" s="11" t="s">
        <v>102</v>
      </c>
      <c r="C15" s="11">
        <v>161051</v>
      </c>
      <c r="D15" s="11" t="s">
        <v>103</v>
      </c>
      <c r="E15" s="12"/>
      <c r="F15" s="30">
        <v>294</v>
      </c>
      <c r="G15" s="13">
        <f>F15*1.22</f>
        <v>358.68</v>
      </c>
      <c r="H15" s="43">
        <f>G15*E15</f>
        <v>0</v>
      </c>
      <c r="I15" s="46" t="s">
        <v>104</v>
      </c>
      <c r="J15" s="44" t="s">
        <v>75</v>
      </c>
    </row>
    <row r="16" spans="1:10" s="15" customFormat="1" ht="114" x14ac:dyDescent="0.25">
      <c r="A16" s="33" t="s">
        <v>101</v>
      </c>
      <c r="B16" s="14" t="s">
        <v>105</v>
      </c>
      <c r="C16" s="12" t="s">
        <v>106</v>
      </c>
      <c r="D16" s="16" t="s">
        <v>107</v>
      </c>
      <c r="E16" s="14"/>
      <c r="F16" s="41">
        <v>383</v>
      </c>
      <c r="G16" s="13">
        <f t="shared" ref="G16:G17" si="0">F16*1.22</f>
        <v>467.26</v>
      </c>
      <c r="H16" s="43">
        <f t="shared" ref="H16:H17" si="1">G16*E16</f>
        <v>0</v>
      </c>
      <c r="I16" s="46" t="s">
        <v>108</v>
      </c>
      <c r="J16" s="44" t="s">
        <v>75</v>
      </c>
    </row>
    <row r="17" spans="1:10" s="15" customFormat="1" ht="228" x14ac:dyDescent="0.25">
      <c r="A17" s="33" t="s">
        <v>101</v>
      </c>
      <c r="B17" s="14" t="s">
        <v>109</v>
      </c>
      <c r="C17" s="12" t="s">
        <v>110</v>
      </c>
      <c r="D17" s="16" t="s">
        <v>111</v>
      </c>
      <c r="E17" s="14"/>
      <c r="F17" s="41">
        <v>109</v>
      </c>
      <c r="G17" s="13">
        <f t="shared" si="0"/>
        <v>132.97999999999999</v>
      </c>
      <c r="H17" s="43">
        <f t="shared" si="1"/>
        <v>0</v>
      </c>
      <c r="I17" s="46" t="s">
        <v>112</v>
      </c>
      <c r="J17" s="44" t="s">
        <v>75</v>
      </c>
    </row>
    <row r="18" spans="1:10" s="3" customFormat="1" ht="57" x14ac:dyDescent="0.25">
      <c r="A18" s="33" t="s">
        <v>101</v>
      </c>
      <c r="B18" s="12" t="s">
        <v>113</v>
      </c>
      <c r="C18" s="12" t="s">
        <v>114</v>
      </c>
      <c r="D18" s="11" t="s">
        <v>115</v>
      </c>
      <c r="E18" s="14"/>
      <c r="F18" s="41">
        <v>217</v>
      </c>
      <c r="G18" s="13">
        <f>F18*1.22</f>
        <v>264.74</v>
      </c>
      <c r="H18" s="43">
        <f>G18*E18</f>
        <v>0</v>
      </c>
      <c r="I18" s="46" t="s">
        <v>116</v>
      </c>
      <c r="J18" s="44" t="s">
        <v>75</v>
      </c>
    </row>
    <row r="19" spans="1:10" s="3" customFormat="1" ht="28.5" x14ac:dyDescent="0.25">
      <c r="A19" s="33" t="s">
        <v>101</v>
      </c>
      <c r="B19" s="5" t="s">
        <v>117</v>
      </c>
      <c r="C19" s="12" t="s">
        <v>118</v>
      </c>
      <c r="D19" s="11" t="s">
        <v>119</v>
      </c>
      <c r="E19" s="14"/>
      <c r="F19" s="41">
        <v>288</v>
      </c>
      <c r="G19" s="13">
        <f>F19*1.22</f>
        <v>351.36</v>
      </c>
      <c r="H19" s="43">
        <f>G19*E19</f>
        <v>0</v>
      </c>
      <c r="I19" s="46" t="s">
        <v>120</v>
      </c>
      <c r="J19" s="44" t="s">
        <v>75</v>
      </c>
    </row>
    <row r="20" spans="1:10" s="3" customFormat="1" ht="71.25" x14ac:dyDescent="0.25">
      <c r="A20" s="33" t="s">
        <v>101</v>
      </c>
      <c r="B20" s="12" t="s">
        <v>121</v>
      </c>
      <c r="C20" s="12">
        <v>5632</v>
      </c>
      <c r="D20" s="11" t="s">
        <v>122</v>
      </c>
      <c r="E20" s="14"/>
      <c r="F20" s="41">
        <v>623</v>
      </c>
      <c r="G20" s="13">
        <f>F20*1.22</f>
        <v>760.06</v>
      </c>
      <c r="H20" s="43">
        <f>G20*E20</f>
        <v>0</v>
      </c>
      <c r="I20" s="46" t="s">
        <v>123</v>
      </c>
      <c r="J20" s="44" t="s">
        <v>75</v>
      </c>
    </row>
    <row r="21" spans="1:10" s="3" customFormat="1" x14ac:dyDescent="0.25"/>
  </sheetData>
  <mergeCells count="2">
    <mergeCell ref="A2:I5"/>
    <mergeCell ref="A9:B9"/>
  </mergeCells>
  <conditionalFormatting sqref="B10">
    <cfRule type="cellIs" dxfId="23" priority="2" operator="greaterThan">
      <formula>#REF!</formula>
    </cfRule>
    <cfRule type="cellIs" dxfId="22" priority="3" operator="greaterThan">
      <formula>(#REF!+#REF!+#REF!+#REF!+#REF!)&gt;(B6*20/100)</formula>
    </cfRule>
  </conditionalFormatting>
  <conditionalFormatting sqref="B11">
    <cfRule type="cellIs" dxfId="21" priority="1" operator="lessThan">
      <formula>#REF!</formula>
    </cfRule>
  </conditionalFormatting>
  <hyperlinks>
    <hyperlink ref="I18" r:id="rId1" location="eyJwciI6IjAiLCJyIjoiMTIiLCJvIjoiNSIsImwiOiJpdCIsInYiOlt7ImkiOjkwMCwidiI6WyJiMTQiXX0seyJpIjo2fSx7ImkiOjN9LHsiaSI6OX0seyJpIjo0fSx7ImkiOjV9XX0=" display="https://www.ligra.it/prodotto/?product_code=QjE0 - eyJwciI6IjAiLCJyIjoiMTIiLCJvIjoiNSIsImwiOiJpdCIsInYiOlt7ImkiOjkwMCwidiI6WyJiMTQiXX0seyJpIjo2fSx7ImkiOjN9LHsiaSI6OX0seyJpIjo0fSx7ImkiOjV9XX0=" xr:uid="{1B979826-555C-4DF3-A02E-7B9FF08B0EA3}"/>
    <hyperlink ref="I19" r:id="rId2" location="eyJwciI6IjAiLCJyIjoiMTIiLCJvIjoiNSIsImwiOiJpdCIsInYiOlt7ImkiOjkwMCwidiI6WyJiMTkiXX0seyJpIjo2fSx7ImkiOjN9LHsiaSI6OX0seyJpIjo0fSx7ImkiOjV9XX0=" display="https://www.ligra.it/prodotto/?product_code=QjE5 - eyJwciI6IjAiLCJyIjoiMTIiLCJvIjoiNSIsImwiOiJpdCIsInYiOlt7ImkiOjkwMCwidiI6WyJiMTkiXX0seyJpIjo2fSx7ImkiOjN9LHsiaSI6OX0seyJpIjo0fSx7ImkiOjV9XX0=" xr:uid="{76E2FDEB-1F8F-420C-920A-754D3E700C02}"/>
    <hyperlink ref="I20" r:id="rId3" location="eyJwciI6IjAiLCJyIjoiMTIiLCJvIjoiNSIsImwiOiJpdCIsInYiOlt7ImkiOjkwMCwidiI6WzU2MzJdfSx7ImkiOjZ9LHsiaSI6M30seyJpIjo5fSx7ImkiOjR9LHsiaSI6NX1dfQ==" display="https://www.ligra.it/prodotto/?product_code=NTYzMg== - eyJwciI6IjAiLCJyIjoiMTIiLCJvIjoiNSIsImwiOiJpdCIsInYiOlt7ImkiOjkwMCwidiI6WzU2MzJdfSx7ImkiOjZ9LHsiaSI6M30seyJpIjo5fSx7ImkiOjR9LHsiaSI6NX1dfQ==" xr:uid="{3F12C46A-8793-42F7-BE35-B323B04E10A3}"/>
    <hyperlink ref="I15" r:id="rId4" location="eyJwciI6IjAiLCJyIjoiMTIiLCJvIjoiNSIsImwiOiJpdCIsInYiOlt7ImkiOjkwMCwidiI6WzE2MTA1MV19LHsiaSI6Nn0seyJpIjozfSx7ImkiOjl9LHsiaSI6NH0seyJpIjo1fV19" display="https://www.ligra.it/prodotto/?product_code=MTYxMDUx - eyJwciI6IjAiLCJyIjoiMTIiLCJvIjoiNSIsImwiOiJpdCIsInYiOlt7ImkiOjkwMCwidiI6WzE2MTA1MV19LHsiaSI6Nn0seyJpIjozfSx7ImkiOjl9LHsiaSI6NH0seyJpIjo1fV19" xr:uid="{4F25E042-17C3-4381-9997-1655464050B7}"/>
    <hyperlink ref="I16" r:id="rId5" location="eyJwciI6IjAiLCJyIjoiMTIiLCJvIjoiNSIsImwiOiJpdCIsInYiOlt7ImkiOjkwMCwidiI6WyJTSkRQOTBHUiJdfSx7ImkiOjZ9LHsiaSI6M30seyJpIjo5fSx7ImkiOjR9LHsiaSI6NX1dfQ==" display="https://www.ligra.it/prodotto/?product_code=U0pEUDkwR1I= - eyJwciI6IjAiLCJyIjoiMTIiLCJvIjoiNSIsImwiOiJpdCIsInYiOlt7ImkiOjkwMCwidiI6WyJTSkRQOTBHUiJdfSx7ImkiOjZ9LHsiaSI6M30seyJpIjo5fSx7ImkiOjR9LHsiaSI6NX1dfQ==" xr:uid="{B1E188CE-F749-4149-B3EC-D850F682A2C0}"/>
    <hyperlink ref="I17" r:id="rId6" location="eyJwciI6IjAiLCJyIjoiMTIiLCJvIjoiNSIsImwiOiJpdCIsInYiOlt7ImkiOjkwMCwidiI6WyJHUkZBUk0iXX0seyJpIjo2fSx7ImkiOjN9LHsiaSI6OX0seyJpIjo0fSx7ImkiOjV9XX0=" display="https://www.ligra.it/prodotto/?product_code=R1JGQVJN - eyJwciI6IjAiLCJyIjoiMTIiLCJvIjoiNSIsImwiOiJpdCIsInYiOlt7ImkiOjkwMCwidiI6WyJHUkZBUk0iXX0seyJpIjo2fSx7ImkiOjN9LHsiaSI6OX0seyJpIjo0fSx7ImkiOjV9XX0=" xr:uid="{0978DB4F-8CF9-4C2F-A410-15C83DDAD35B}"/>
  </hyperlinks>
  <pageMargins left="0.7" right="0.7" top="0.75" bottom="0.75" header="0.3" footer="0.3"/>
  <pageSetup paperSize="9" orientation="portrait"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1AADD-0404-43AF-BA3B-08B40B02F77F}">
  <dimension ref="A2:V31"/>
  <sheetViews>
    <sheetView zoomScale="85" zoomScaleNormal="85" workbookViewId="0">
      <selection activeCell="D23" sqref="D23"/>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
      <c r="A2" s="107" t="s">
        <v>124</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32.25" thickBot="1" x14ac:dyDescent="0.25">
      <c r="A6" s="23" t="s">
        <v>1</v>
      </c>
      <c r="B6" s="25">
        <v>0</v>
      </c>
    </row>
    <row r="7" spans="1:10" ht="15.75" x14ac:dyDescent="0.2">
      <c r="A7" s="26"/>
      <c r="B7" s="27"/>
    </row>
    <row r="8" spans="1:10" ht="15.75" x14ac:dyDescent="0.2">
      <c r="A8" s="28" t="s">
        <v>2</v>
      </c>
      <c r="B8" s="29">
        <f>SUM(H15:H23)</f>
        <v>18218.72</v>
      </c>
    </row>
    <row r="9" spans="1:10" ht="15" x14ac:dyDescent="0.2">
      <c r="A9" s="108" t="s">
        <v>3</v>
      </c>
      <c r="B9" s="109"/>
    </row>
    <row r="10" spans="1:10" ht="15.75" x14ac:dyDescent="0.2">
      <c r="A10" s="18" t="s">
        <v>4</v>
      </c>
      <c r="B10" s="19">
        <f>SUM(H23:H24)</f>
        <v>5543.68</v>
      </c>
      <c r="C10" s="24"/>
    </row>
    <row r="11" spans="1:10" ht="15.75" x14ac:dyDescent="0.2">
      <c r="A11" s="20" t="s">
        <v>5</v>
      </c>
      <c r="B11" s="21">
        <f>SUM(H15:H22)</f>
        <v>14548.96</v>
      </c>
      <c r="C11" s="22"/>
    </row>
    <row r="14" spans="1:10" s="3" customFormat="1" ht="31.5" x14ac:dyDescent="0.25">
      <c r="A14" s="8" t="s">
        <v>6</v>
      </c>
      <c r="B14" s="8" t="s">
        <v>7</v>
      </c>
      <c r="C14" s="8" t="s">
        <v>8</v>
      </c>
      <c r="D14" s="8" t="s">
        <v>9</v>
      </c>
      <c r="E14" s="9" t="s">
        <v>10</v>
      </c>
      <c r="F14" s="10" t="s">
        <v>11</v>
      </c>
      <c r="G14" s="10" t="s">
        <v>12</v>
      </c>
      <c r="H14" s="10" t="s">
        <v>13</v>
      </c>
      <c r="I14" s="10" t="s">
        <v>14</v>
      </c>
      <c r="J14" s="10" t="s">
        <v>15</v>
      </c>
    </row>
    <row r="15" spans="1:10" s="15" customFormat="1" ht="171" x14ac:dyDescent="0.25">
      <c r="A15" s="33" t="s">
        <v>101</v>
      </c>
      <c r="B15" s="11" t="s">
        <v>125</v>
      </c>
      <c r="C15" s="11" t="s">
        <v>126</v>
      </c>
      <c r="D15" s="11" t="s">
        <v>127</v>
      </c>
      <c r="E15" s="12">
        <v>2</v>
      </c>
      <c r="F15" s="30">
        <v>1363</v>
      </c>
      <c r="G15" s="13">
        <f>F15*1.22</f>
        <v>1662.86</v>
      </c>
      <c r="H15" s="13">
        <f>G15*E15</f>
        <v>3325.72</v>
      </c>
      <c r="I15" s="40" t="s">
        <v>128</v>
      </c>
      <c r="J15" s="32" t="s">
        <v>75</v>
      </c>
    </row>
    <row r="16" spans="1:10" s="15" customFormat="1" ht="114" x14ac:dyDescent="0.25">
      <c r="A16" s="33" t="s">
        <v>101</v>
      </c>
      <c r="B16" s="11" t="s">
        <v>129</v>
      </c>
      <c r="C16" s="11">
        <v>10102</v>
      </c>
      <c r="D16" s="11" t="s">
        <v>130</v>
      </c>
      <c r="E16" s="12">
        <v>12</v>
      </c>
      <c r="F16" s="30">
        <v>64</v>
      </c>
      <c r="G16" s="13">
        <f>F16*1.22</f>
        <v>78.08</v>
      </c>
      <c r="H16" s="13">
        <f>G16*E16</f>
        <v>936.96</v>
      </c>
      <c r="I16" s="40"/>
      <c r="J16" s="32"/>
    </row>
    <row r="17" spans="1:10" s="15" customFormat="1" ht="99.75" x14ac:dyDescent="0.25">
      <c r="A17" s="33" t="s">
        <v>101</v>
      </c>
      <c r="B17" s="11" t="s">
        <v>131</v>
      </c>
      <c r="C17" s="11">
        <v>10103</v>
      </c>
      <c r="D17" s="11" t="s">
        <v>132</v>
      </c>
      <c r="E17" s="12">
        <v>12</v>
      </c>
      <c r="F17" s="30">
        <v>64</v>
      </c>
      <c r="G17" s="13">
        <f>F17*1.22</f>
        <v>78.08</v>
      </c>
      <c r="H17" s="13">
        <f>G17*E17</f>
        <v>936.96</v>
      </c>
      <c r="I17" s="40"/>
      <c r="J17" s="32"/>
    </row>
    <row r="18" spans="1:10" s="15" customFormat="1" ht="185.25" x14ac:dyDescent="0.25">
      <c r="A18" s="33" t="s">
        <v>101</v>
      </c>
      <c r="B18" s="11" t="s">
        <v>133</v>
      </c>
      <c r="C18" s="11" t="s">
        <v>134</v>
      </c>
      <c r="D18" s="11" t="s">
        <v>135</v>
      </c>
      <c r="E18" s="12">
        <v>12</v>
      </c>
      <c r="F18" s="30">
        <v>58</v>
      </c>
      <c r="G18" s="13">
        <f>F18*1.22</f>
        <v>70.760000000000005</v>
      </c>
      <c r="H18" s="13">
        <f>G18*E18</f>
        <v>849.12000000000012</v>
      </c>
      <c r="I18" s="40" t="s">
        <v>20</v>
      </c>
      <c r="J18" s="32" t="s">
        <v>75</v>
      </c>
    </row>
    <row r="19" spans="1:10" s="15" customFormat="1" ht="42.75" x14ac:dyDescent="0.25">
      <c r="A19" s="33" t="s">
        <v>29</v>
      </c>
      <c r="B19" s="16" t="s">
        <v>30</v>
      </c>
      <c r="C19" s="11" t="s">
        <v>31</v>
      </c>
      <c r="D19" s="11" t="s">
        <v>32</v>
      </c>
      <c r="E19" s="12">
        <v>1</v>
      </c>
      <c r="F19" s="13">
        <v>576</v>
      </c>
      <c r="G19" s="13">
        <f t="shared" ref="G19:G20" si="0">F19*1.22</f>
        <v>702.72</v>
      </c>
      <c r="H19" s="13">
        <f t="shared" ref="H19" si="1">E19*G19</f>
        <v>702.72</v>
      </c>
      <c r="I19" s="17" t="s">
        <v>20</v>
      </c>
      <c r="J19" s="32" t="s">
        <v>33</v>
      </c>
    </row>
    <row r="20" spans="1:10" s="15" customFormat="1" ht="42.75" x14ac:dyDescent="0.25">
      <c r="A20" s="33" t="s">
        <v>16</v>
      </c>
      <c r="B20" s="11" t="s">
        <v>25</v>
      </c>
      <c r="C20" s="11" t="s">
        <v>26</v>
      </c>
      <c r="D20" s="11" t="s">
        <v>80</v>
      </c>
      <c r="E20" s="12">
        <v>1</v>
      </c>
      <c r="F20" s="42">
        <v>70</v>
      </c>
      <c r="G20" s="13">
        <f t="shared" si="0"/>
        <v>85.399999999999991</v>
      </c>
      <c r="H20" s="13">
        <f t="shared" ref="H20" si="2">F20*E20</f>
        <v>70</v>
      </c>
      <c r="I20" s="51" t="s">
        <v>28</v>
      </c>
      <c r="J20" s="32" t="s">
        <v>21</v>
      </c>
    </row>
    <row r="21" spans="1:10" s="15" customFormat="1" ht="136.9" customHeight="1" x14ac:dyDescent="0.25">
      <c r="A21" s="33" t="s">
        <v>16</v>
      </c>
      <c r="B21" s="11" t="s">
        <v>22</v>
      </c>
      <c r="C21" s="11" t="s">
        <v>23</v>
      </c>
      <c r="D21" s="11" t="s">
        <v>24</v>
      </c>
      <c r="E21" s="12">
        <v>1</v>
      </c>
      <c r="F21" s="30">
        <v>2310</v>
      </c>
      <c r="G21" s="13">
        <f t="shared" ref="G21:G22" si="3">F21*1.22</f>
        <v>2818.2</v>
      </c>
      <c r="H21" s="13">
        <f t="shared" ref="H21:H22" si="4">G21*E21</f>
        <v>2818.2</v>
      </c>
      <c r="I21" s="40" t="s">
        <v>20</v>
      </c>
      <c r="J21" s="32" t="s">
        <v>75</v>
      </c>
    </row>
    <row r="22" spans="1:10" s="15" customFormat="1" ht="185.25" x14ac:dyDescent="0.25">
      <c r="A22" s="33" t="s">
        <v>16</v>
      </c>
      <c r="B22" s="11" t="s">
        <v>136</v>
      </c>
      <c r="C22" s="11" t="s">
        <v>137</v>
      </c>
      <c r="D22" s="11" t="s">
        <v>138</v>
      </c>
      <c r="E22" s="12">
        <v>2</v>
      </c>
      <c r="F22" s="30">
        <v>2012</v>
      </c>
      <c r="G22" s="13">
        <f t="shared" si="3"/>
        <v>2454.64</v>
      </c>
      <c r="H22" s="13">
        <f t="shared" si="4"/>
        <v>4909.28</v>
      </c>
      <c r="I22" s="40" t="s">
        <v>20</v>
      </c>
      <c r="J22" s="32" t="s">
        <v>75</v>
      </c>
    </row>
    <row r="23" spans="1:10" s="15" customFormat="1" ht="71.25" x14ac:dyDescent="0.25">
      <c r="A23" s="35" t="s">
        <v>51</v>
      </c>
      <c r="B23" s="71" t="s">
        <v>139</v>
      </c>
      <c r="C23" s="71" t="s">
        <v>140</v>
      </c>
      <c r="D23" s="71" t="s">
        <v>141</v>
      </c>
      <c r="E23" s="71">
        <v>4</v>
      </c>
      <c r="F23" s="75">
        <v>752</v>
      </c>
      <c r="G23" s="74">
        <v>917.44</v>
      </c>
      <c r="H23" s="74">
        <v>3669.76</v>
      </c>
      <c r="I23" s="40" t="s">
        <v>142</v>
      </c>
      <c r="J23" s="32" t="s">
        <v>75</v>
      </c>
    </row>
    <row r="24" spans="1:10" s="15" customFormat="1" ht="71.25" x14ac:dyDescent="0.25">
      <c r="A24" s="35" t="s">
        <v>51</v>
      </c>
      <c r="B24" s="71" t="s">
        <v>143</v>
      </c>
      <c r="C24" s="71" t="s">
        <v>144</v>
      </c>
      <c r="D24" s="71" t="s">
        <v>145</v>
      </c>
      <c r="E24" s="71">
        <v>16</v>
      </c>
      <c r="F24" s="75">
        <v>96</v>
      </c>
      <c r="G24" s="74">
        <v>117.12</v>
      </c>
      <c r="H24" s="74">
        <v>1873.92</v>
      </c>
      <c r="I24" s="49" t="s">
        <v>74</v>
      </c>
      <c r="J24" s="32" t="s">
        <v>75</v>
      </c>
    </row>
    <row r="25" spans="1:10" s="3" customFormat="1" x14ac:dyDescent="0.25"/>
    <row r="26" spans="1:10" s="3" customFormat="1" x14ac:dyDescent="0.25"/>
    <row r="27" spans="1:10" s="3" customFormat="1" x14ac:dyDescent="0.25"/>
    <row r="28" spans="1:10" s="3" customFormat="1" x14ac:dyDescent="0.25"/>
    <row r="29" spans="1:10" s="3" customFormat="1" x14ac:dyDescent="0.25"/>
    <row r="30" spans="1:10" s="3" customFormat="1" x14ac:dyDescent="0.25"/>
    <row r="31" spans="1:10" s="3" customFormat="1" x14ac:dyDescent="0.25"/>
  </sheetData>
  <mergeCells count="2">
    <mergeCell ref="A2:I5"/>
    <mergeCell ref="A9:B9"/>
  </mergeCells>
  <conditionalFormatting sqref="B10">
    <cfRule type="cellIs" dxfId="20" priority="2" operator="greaterThan">
      <formula>#REF!</formula>
    </cfRule>
    <cfRule type="cellIs" dxfId="19" priority="3" operator="greaterThan">
      <formula>(#REF!+#REF!+#REF!+#REF!+#REF!)&gt;(B6*20/100)</formula>
    </cfRule>
  </conditionalFormatting>
  <conditionalFormatting sqref="B11">
    <cfRule type="cellIs" dxfId="18" priority="1" operator="lessThan">
      <formula>#REF!</formula>
    </cfRule>
  </conditionalFormatting>
  <hyperlinks>
    <hyperlink ref="I23" r:id="rId1" location="eyJwciI6IjAiLCJyIjoiMTIiLCJvIjoiNSIsImwiOiJpdCIsInYiOlt7ImkiOjkwMCwidiI6WyJjcmVvIl19LHsiaSI6Nn0seyJpIjozfSx7ImkiOjl9LHsiaSI6NH0seyJpIjo1fV19" display="https://www.ligra.it/prodotto/?product_code=SC1UQVZDUkU= - eyJwciI6IjAiLCJyIjoiMTIiLCJvIjoiNSIsImwiOiJpdCIsInYiOlt7ImkiOjkwMCwidiI6WyJjcmVvIl19LHsiaSI6Nn0seyJpIjozfSx7ImkiOjl9LHsiaSI6NH0seyJpIjo1fV19" xr:uid="{538DA076-EE4C-40B8-B5F0-3AC163BE5EBD}"/>
    <hyperlink ref="I22" r:id="rId2" display="https://www.ligra.cloud/app/zoocat_image.php?url_pdf=aHR0cHM6Ly9teS5saWdyYS5pdC9saWdyYTQwL2Rtcy9BcmVhJTIwVGVjbmljYS9IRUxHSS9Ccm9jaHVyZXMvSVQvVGF2b2xvJTIwaW50ZXJhdHRpdm9fSVQtMTIwMTIwMjMucGRm&amp;type=infinity" xr:uid="{80CF8BF5-45B4-49B2-9D92-7876D9635E57}"/>
    <hyperlink ref="I18" r:id="rId3" display="https://www.ligra.cloud/app/zoocat_image.php?url_pdf=aHR0cHM6Ly9teS5saWdyYS5pdC9saWdyYTQwL2Rtcy9BcmVhJTIwVGVjbmljYS9FRElTT04vQnJvY2h1cmVzL0lUL0VEUDAwMS5wZGY=&amp;type=infinity" xr:uid="{FA1DCDBF-6806-4725-B2D2-96593BDBDD29}"/>
    <hyperlink ref="I15" r:id="rId4" display="https://www.ligra.cloud/app/zoocat_image.php?url_pdf=aHR0cHM6Ly9teS5saWdyYS5pdC9saWdyYTQwL2Rtcy9BcmVhJTIwVGVjbmljYS9LVUJPL0Jyb2NodXJlcy9JVC8xMDMwJTIwS1VCTy5wZGY=&amp;type=infinity" xr:uid="{8B8DAA7A-CA6A-4ADB-98AE-C9600E2B753F}"/>
    <hyperlink ref="I24" r:id="rId5" location="eyJwciI6IjAiLCJyIjoiMTIiLCJvIjoiNSIsImwiOiJpdCIsInYiOlt7ImkiOjkwMCwidiI6WyJzZWR1dGEgYSB0b25kZWxsbyJdfSx7ImkiOjZ9LHsiaSI6M30seyJpIjo5fSx7ImkiOjR9LHsiaSI6NX1dfQ==" xr:uid="{CE9F91A5-27B8-4D88-BA34-EB355A337418}"/>
    <hyperlink ref="I21" r:id="rId6" display="https://www.ligra.cloud/app/zoocat_image.php?url_pdf=aHR0cHM6Ly9pbmlzaG9wLmNvbS9vYmplY3RzL21tb185OTI2ODAyOV8xNjUwMDM2OTY0XzAzMDVfMTY0NjEucGRm&amp;type=pdf" xr:uid="{A9B9B7CF-496D-4318-B84E-C195038131D6}"/>
    <hyperlink ref="I20" r:id="rId7" location="eyJwciI6IjAiLCJyIjoiMTIiLCJvIjoiNSIsImwiOiJpdCIsInYiOlt7ImkiOjkwMCwidiI6WyIoV0lOMTFFU0RWTCJdfSx7ImkiOjZ9LHsiaSI6M30seyJpIjo5fSx7ImkiOjR9LHsiaSI6NX1dfQ==" xr:uid="{E640B4A0-6629-4F68-917E-E7ABDA5AFF2F}"/>
  </hyperlinks>
  <pageMargins left="0.7" right="0.7" top="0.75" bottom="0.75" header="0.3" footer="0.3"/>
  <pageSetup paperSize="9" orientation="portrait" r:id="rId8"/>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986EC-8977-449F-BD1C-838BC3A88D9F}">
  <dimension ref="A2:V24"/>
  <sheetViews>
    <sheetView zoomScale="85" zoomScaleNormal="85" workbookViewId="0">
      <selection activeCell="G20" sqref="G20"/>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
      <c r="A2" s="107" t="s">
        <v>146</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32.25" thickBot="1" x14ac:dyDescent="0.25">
      <c r="A6" s="23" t="s">
        <v>1</v>
      </c>
      <c r="B6" s="25">
        <v>0</v>
      </c>
    </row>
    <row r="7" spans="1:10" ht="15.75" x14ac:dyDescent="0.2">
      <c r="A7" s="26"/>
      <c r="B7" s="27"/>
    </row>
    <row r="8" spans="1:10" ht="15.75" x14ac:dyDescent="0.2">
      <c r="A8" s="28" t="s">
        <v>2</v>
      </c>
      <c r="B8" s="29">
        <f>SUM(H15:H16)</f>
        <v>0</v>
      </c>
    </row>
    <row r="9" spans="1:10" ht="15" x14ac:dyDescent="0.2">
      <c r="A9" s="108" t="s">
        <v>3</v>
      </c>
      <c r="B9" s="109"/>
    </row>
    <row r="10" spans="1:10" ht="15.75" x14ac:dyDescent="0.2">
      <c r="A10" s="18" t="s">
        <v>4</v>
      </c>
      <c r="B10" s="19">
        <f>SUM(H15:H16)</f>
        <v>0</v>
      </c>
      <c r="C10" s="24"/>
    </row>
    <row r="11" spans="1:10" ht="15.75" x14ac:dyDescent="0.2">
      <c r="A11" s="20" t="s">
        <v>5</v>
      </c>
      <c r="B11" s="21" t="e">
        <f>SUM(#REF!)</f>
        <v>#REF!</v>
      </c>
      <c r="C11" s="22"/>
    </row>
    <row r="14" spans="1:10" s="3" customFormat="1" ht="31.5" x14ac:dyDescent="0.25">
      <c r="A14" s="8" t="s">
        <v>6</v>
      </c>
      <c r="B14" s="8" t="s">
        <v>7</v>
      </c>
      <c r="C14" s="8" t="s">
        <v>8</v>
      </c>
      <c r="D14" s="8" t="s">
        <v>9</v>
      </c>
      <c r="E14" s="9" t="s">
        <v>10</v>
      </c>
      <c r="F14" s="10" t="s">
        <v>11</v>
      </c>
      <c r="G14" s="10" t="s">
        <v>12</v>
      </c>
      <c r="H14" s="10" t="s">
        <v>13</v>
      </c>
      <c r="I14" s="10" t="s">
        <v>14</v>
      </c>
      <c r="J14" s="10" t="s">
        <v>15</v>
      </c>
    </row>
    <row r="15" spans="1:10" s="15" customFormat="1" ht="58.5" x14ac:dyDescent="0.25">
      <c r="A15" s="18" t="s">
        <v>51</v>
      </c>
      <c r="B15" s="11" t="s">
        <v>147</v>
      </c>
      <c r="C15" s="11" t="s">
        <v>148</v>
      </c>
      <c r="D15" s="11" t="s">
        <v>149</v>
      </c>
      <c r="E15" s="12"/>
      <c r="F15" s="30">
        <v>210</v>
      </c>
      <c r="G15" s="13">
        <f>F15*1.22</f>
        <v>256.2</v>
      </c>
      <c r="H15" s="13">
        <f>G15*E15</f>
        <v>0</v>
      </c>
      <c r="I15" s="51" t="s">
        <v>150</v>
      </c>
      <c r="J15" s="32"/>
    </row>
    <row r="16" spans="1:10" s="15" customFormat="1" ht="114.75" x14ac:dyDescent="0.25">
      <c r="A16" s="18" t="s">
        <v>51</v>
      </c>
      <c r="B16" s="11" t="s">
        <v>151</v>
      </c>
      <c r="C16" s="11" t="s">
        <v>152</v>
      </c>
      <c r="D16" s="11" t="s">
        <v>153</v>
      </c>
      <c r="E16" s="12"/>
      <c r="F16" s="30">
        <v>77</v>
      </c>
      <c r="G16" s="13">
        <f>F16*1.22</f>
        <v>93.94</v>
      </c>
      <c r="H16" s="13">
        <f>G16*E16</f>
        <v>0</v>
      </c>
      <c r="I16" s="51" t="s">
        <v>20</v>
      </c>
      <c r="J16" s="32"/>
    </row>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sheetData>
  <mergeCells count="2">
    <mergeCell ref="A2:I5"/>
    <mergeCell ref="A9:B9"/>
  </mergeCells>
  <conditionalFormatting sqref="B10">
    <cfRule type="cellIs" dxfId="17" priority="2" operator="greaterThan">
      <formula>#REF!</formula>
    </cfRule>
    <cfRule type="cellIs" dxfId="16" priority="3" operator="greaterThan">
      <formula>(#REF!+#REF!+#REF!+#REF!+#REF!)&gt;(B6*20/100)</formula>
    </cfRule>
  </conditionalFormatting>
  <conditionalFormatting sqref="B11">
    <cfRule type="cellIs" dxfId="15" priority="1" operator="lessThan">
      <formula>#REF!</formula>
    </cfRule>
  </conditionalFormatting>
  <hyperlinks>
    <hyperlink ref="I15" r:id="rId1" location="eyJwciI6IjAiLCJyIjoiMTIiLCJvIjoiNSIsImwiOiJpdCIsInYiOlt7ImkiOjkwMCwidiI6WyJILVpHRDY1LVlFR1ItMy1NU1QiXX0seyJpIjo2fSx7ImkiOjN9LHsiaSI6OX0seyJpIjo0fSx7ImkiOjV9XX0=" xr:uid="{F0549F48-AB68-4E45-A873-EAD0BB198DF5}"/>
    <hyperlink ref="I16" r:id="rId2" xr:uid="{2B53DB86-5FF2-434D-9A8B-4094A4E543CB}"/>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48FBF-E720-4A83-94E5-E3BF01A2CDDF}">
  <dimension ref="A2:W33"/>
  <sheetViews>
    <sheetView tabSelected="1" zoomScale="85" zoomScaleNormal="85" workbookViewId="0">
      <selection activeCell="B25" sqref="B25"/>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
      <c r="A2" s="107" t="s">
        <v>154</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32.25" thickBot="1" x14ac:dyDescent="0.25">
      <c r="A6" s="23" t="s">
        <v>1</v>
      </c>
      <c r="B6" s="25">
        <v>0</v>
      </c>
    </row>
    <row r="7" spans="1:10" ht="15.75" x14ac:dyDescent="0.2">
      <c r="A7" s="26"/>
      <c r="B7" s="27"/>
    </row>
    <row r="8" spans="1:10" ht="15.75" x14ac:dyDescent="0.2">
      <c r="A8" s="28" t="s">
        <v>2</v>
      </c>
      <c r="B8" s="29">
        <f>SUM(H15:H27)</f>
        <v>34423.520000000004</v>
      </c>
    </row>
    <row r="9" spans="1:10" ht="15" x14ac:dyDescent="0.2">
      <c r="A9" s="108" t="s">
        <v>3</v>
      </c>
      <c r="B9" s="109"/>
    </row>
    <row r="10" spans="1:10" ht="15.75" x14ac:dyDescent="0.2">
      <c r="A10" s="18" t="s">
        <v>4</v>
      </c>
      <c r="B10" s="19">
        <f>SUM(H24:H27)</f>
        <v>19923.82</v>
      </c>
      <c r="C10" s="24"/>
    </row>
    <row r="11" spans="1:10" ht="15.75" x14ac:dyDescent="0.2">
      <c r="A11" s="20" t="s">
        <v>5</v>
      </c>
      <c r="B11" s="21">
        <f>SUM(H15:H24)</f>
        <v>28466.260000000002</v>
      </c>
      <c r="C11" s="22"/>
    </row>
    <row r="14" spans="1:10" s="3" customFormat="1" ht="31.5" x14ac:dyDescent="0.25">
      <c r="A14" s="8" t="s">
        <v>6</v>
      </c>
      <c r="B14" s="8" t="s">
        <v>7</v>
      </c>
      <c r="C14" s="8" t="s">
        <v>8</v>
      </c>
      <c r="D14" s="8" t="s">
        <v>9</v>
      </c>
      <c r="E14" s="9" t="s">
        <v>10</v>
      </c>
      <c r="F14" s="10" t="s">
        <v>11</v>
      </c>
      <c r="G14" s="10" t="s">
        <v>12</v>
      </c>
      <c r="H14" s="10" t="s">
        <v>13</v>
      </c>
      <c r="I14" s="10" t="s">
        <v>14</v>
      </c>
      <c r="J14" s="10" t="s">
        <v>15</v>
      </c>
    </row>
    <row r="15" spans="1:10" s="15" customFormat="1" ht="140.44999999999999" customHeight="1" x14ac:dyDescent="0.25">
      <c r="A15" s="33" t="s">
        <v>16</v>
      </c>
      <c r="B15" s="11" t="s">
        <v>22</v>
      </c>
      <c r="C15" s="11" t="s">
        <v>23</v>
      </c>
      <c r="D15" s="11" t="s">
        <v>24</v>
      </c>
      <c r="E15" s="12">
        <v>1</v>
      </c>
      <c r="F15" s="30">
        <v>2310</v>
      </c>
      <c r="G15" s="13">
        <f t="shared" ref="G15:G20" si="0">F15*1.22</f>
        <v>2818.2</v>
      </c>
      <c r="H15" s="13">
        <f t="shared" ref="H15:H20" si="1">G15*E15</f>
        <v>2818.2</v>
      </c>
      <c r="I15" s="40" t="s">
        <v>20</v>
      </c>
      <c r="J15" s="32" t="s">
        <v>21</v>
      </c>
    </row>
    <row r="16" spans="1:10" s="15" customFormat="1" ht="28.5" x14ac:dyDescent="0.25">
      <c r="A16" s="33" t="s">
        <v>16</v>
      </c>
      <c r="B16" s="11" t="s">
        <v>25</v>
      </c>
      <c r="C16" s="11" t="s">
        <v>26</v>
      </c>
      <c r="D16" s="11" t="s">
        <v>27</v>
      </c>
      <c r="E16" s="12">
        <v>1</v>
      </c>
      <c r="F16" s="30">
        <v>70</v>
      </c>
      <c r="G16" s="13">
        <f t="shared" si="0"/>
        <v>85.399999999999991</v>
      </c>
      <c r="H16" s="13">
        <f t="shared" si="1"/>
        <v>85.399999999999991</v>
      </c>
      <c r="I16" s="40" t="s">
        <v>28</v>
      </c>
      <c r="J16" s="32" t="s">
        <v>21</v>
      </c>
    </row>
    <row r="17" spans="1:23" s="15" customFormat="1" ht="42.75" x14ac:dyDescent="0.25">
      <c r="A17" s="33" t="s">
        <v>29</v>
      </c>
      <c r="B17" s="11" t="s">
        <v>30</v>
      </c>
      <c r="C17" s="11" t="s">
        <v>31</v>
      </c>
      <c r="D17" s="11" t="s">
        <v>32</v>
      </c>
      <c r="E17" s="12">
        <v>1</v>
      </c>
      <c r="F17" s="30">
        <v>576</v>
      </c>
      <c r="G17" s="13">
        <f t="shared" si="0"/>
        <v>702.72</v>
      </c>
      <c r="H17" s="13">
        <f t="shared" si="1"/>
        <v>702.72</v>
      </c>
      <c r="I17" s="40" t="s">
        <v>20</v>
      </c>
      <c r="J17" s="32" t="s">
        <v>33</v>
      </c>
    </row>
    <row r="18" spans="1:23" s="15" customFormat="1" ht="85.5" x14ac:dyDescent="0.25">
      <c r="A18" s="33" t="s">
        <v>29</v>
      </c>
      <c r="B18" s="11" t="s">
        <v>34</v>
      </c>
      <c r="C18" s="11" t="s">
        <v>35</v>
      </c>
      <c r="D18" s="11" t="s">
        <v>36</v>
      </c>
      <c r="E18" s="12">
        <v>12</v>
      </c>
      <c r="F18" s="30">
        <v>348</v>
      </c>
      <c r="G18" s="13">
        <f t="shared" si="0"/>
        <v>424.56</v>
      </c>
      <c r="H18" s="13">
        <f t="shared" si="1"/>
        <v>5094.72</v>
      </c>
      <c r="I18" s="40" t="s">
        <v>37</v>
      </c>
      <c r="J18" s="32" t="s">
        <v>21</v>
      </c>
    </row>
    <row r="19" spans="1:23" s="15" customFormat="1" ht="85.5" x14ac:dyDescent="0.25">
      <c r="A19" s="33" t="s">
        <v>29</v>
      </c>
      <c r="B19" s="16" t="s">
        <v>38</v>
      </c>
      <c r="C19" s="11" t="s">
        <v>39</v>
      </c>
      <c r="D19" s="11" t="s">
        <v>40</v>
      </c>
      <c r="E19" s="12">
        <v>24</v>
      </c>
      <c r="F19" s="13">
        <v>25</v>
      </c>
      <c r="G19" s="13">
        <f t="shared" si="0"/>
        <v>30.5</v>
      </c>
      <c r="H19" s="13">
        <f t="shared" si="1"/>
        <v>732</v>
      </c>
      <c r="I19" s="17" t="s">
        <v>41</v>
      </c>
      <c r="J19" s="32" t="s">
        <v>21</v>
      </c>
    </row>
    <row r="20" spans="1:23" s="15" customFormat="1" ht="57" x14ac:dyDescent="0.25">
      <c r="A20" s="33" t="s">
        <v>29</v>
      </c>
      <c r="B20" s="11" t="s">
        <v>45</v>
      </c>
      <c r="C20" s="11" t="s">
        <v>46</v>
      </c>
      <c r="D20" s="11" t="s">
        <v>47</v>
      </c>
      <c r="E20" s="12">
        <v>13</v>
      </c>
      <c r="F20" s="42">
        <v>27</v>
      </c>
      <c r="G20" s="13">
        <f t="shared" si="0"/>
        <v>32.94</v>
      </c>
      <c r="H20" s="13">
        <f t="shared" si="1"/>
        <v>428.21999999999997</v>
      </c>
      <c r="I20" s="51" t="s">
        <v>41</v>
      </c>
      <c r="J20" s="32" t="s">
        <v>21</v>
      </c>
    </row>
    <row r="21" spans="1:23" s="15" customFormat="1" ht="128.25" x14ac:dyDescent="0.25">
      <c r="A21" s="33" t="s">
        <v>16</v>
      </c>
      <c r="B21" s="11" t="s">
        <v>17</v>
      </c>
      <c r="C21" s="11" t="s">
        <v>18</v>
      </c>
      <c r="D21" s="11" t="s">
        <v>19</v>
      </c>
      <c r="E21" s="12">
        <v>12</v>
      </c>
      <c r="F21" s="42">
        <v>223</v>
      </c>
      <c r="G21" s="13">
        <f>F21*1.22</f>
        <v>272.06</v>
      </c>
      <c r="H21" s="13">
        <f>G21*E21</f>
        <v>3264.7200000000003</v>
      </c>
      <c r="I21" s="31" t="s">
        <v>20</v>
      </c>
      <c r="J21" s="32" t="s">
        <v>21</v>
      </c>
    </row>
    <row r="22" spans="1:23" s="15" customFormat="1" ht="57" x14ac:dyDescent="0.25">
      <c r="A22" s="33" t="s">
        <v>29</v>
      </c>
      <c r="B22" s="11" t="s">
        <v>42</v>
      </c>
      <c r="C22" s="11" t="s">
        <v>43</v>
      </c>
      <c r="D22" s="11" t="s">
        <v>44</v>
      </c>
      <c r="E22" s="12">
        <v>12</v>
      </c>
      <c r="F22" s="30">
        <v>30</v>
      </c>
      <c r="G22" s="13">
        <f t="shared" ref="G22:G23" si="2">F22*1.22</f>
        <v>36.6</v>
      </c>
      <c r="H22" s="13">
        <f t="shared" ref="H22:H23" si="3">G22*E22</f>
        <v>439.20000000000005</v>
      </c>
      <c r="I22" s="40" t="s">
        <v>41</v>
      </c>
      <c r="J22" s="32" t="s">
        <v>21</v>
      </c>
    </row>
    <row r="23" spans="1:23" s="15" customFormat="1" ht="156.75" x14ac:dyDescent="0.25">
      <c r="A23" s="33" t="s">
        <v>29</v>
      </c>
      <c r="B23" s="11" t="s">
        <v>48</v>
      </c>
      <c r="C23" s="11" t="s">
        <v>49</v>
      </c>
      <c r="D23" s="11" t="s">
        <v>50</v>
      </c>
      <c r="E23" s="12">
        <v>1</v>
      </c>
      <c r="F23" s="30">
        <v>766</v>
      </c>
      <c r="G23" s="13">
        <f t="shared" si="2"/>
        <v>934.52</v>
      </c>
      <c r="H23" s="13">
        <f t="shared" si="3"/>
        <v>934.52</v>
      </c>
      <c r="I23" s="40" t="s">
        <v>20</v>
      </c>
      <c r="J23" s="32" t="s">
        <v>21</v>
      </c>
    </row>
    <row r="24" spans="1:23" s="15" customFormat="1" ht="57" x14ac:dyDescent="0.25">
      <c r="A24" s="76" t="s">
        <v>51</v>
      </c>
      <c r="B24" s="71" t="s">
        <v>55</v>
      </c>
      <c r="C24" s="71" t="s">
        <v>56</v>
      </c>
      <c r="D24" s="71" t="s">
        <v>57</v>
      </c>
      <c r="E24" s="71">
        <v>12</v>
      </c>
      <c r="F24" s="75">
        <v>954</v>
      </c>
      <c r="G24" s="75">
        <v>1163.8800000000001</v>
      </c>
      <c r="H24" s="75">
        <v>13966.56</v>
      </c>
      <c r="I24" s="77"/>
      <c r="J24" s="78" t="s">
        <v>21</v>
      </c>
    </row>
    <row r="25" spans="1:23" s="80" customFormat="1" ht="114" x14ac:dyDescent="0.25">
      <c r="A25" s="35" t="s">
        <v>51</v>
      </c>
      <c r="B25" s="71" t="s">
        <v>76</v>
      </c>
      <c r="C25" s="71" t="s">
        <v>77</v>
      </c>
      <c r="D25" s="71" t="s">
        <v>78</v>
      </c>
      <c r="E25" s="71">
        <v>12</v>
      </c>
      <c r="F25" s="75">
        <v>75</v>
      </c>
      <c r="G25" s="75">
        <v>91.5</v>
      </c>
      <c r="H25" s="75">
        <v>2287.5</v>
      </c>
      <c r="I25" s="34"/>
      <c r="J25" s="32" t="s">
        <v>21</v>
      </c>
      <c r="K25" s="3"/>
      <c r="L25" s="3"/>
      <c r="M25" s="3"/>
      <c r="N25" s="3"/>
      <c r="O25" s="3"/>
      <c r="P25" s="3"/>
      <c r="Q25" s="3"/>
      <c r="R25" s="3"/>
      <c r="S25" s="3"/>
      <c r="T25" s="3"/>
      <c r="U25" s="3"/>
      <c r="V25" s="3"/>
      <c r="W25" s="79"/>
    </row>
    <row r="26" spans="1:23" s="3" customFormat="1" ht="71.25" x14ac:dyDescent="0.25">
      <c r="A26" s="35" t="s">
        <v>51</v>
      </c>
      <c r="B26" s="71" t="s">
        <v>66</v>
      </c>
      <c r="C26" s="71" t="s">
        <v>67</v>
      </c>
      <c r="D26" s="71" t="s">
        <v>68</v>
      </c>
      <c r="E26" s="71">
        <v>4</v>
      </c>
      <c r="F26" s="75">
        <v>301</v>
      </c>
      <c r="G26" s="75">
        <v>367.22</v>
      </c>
      <c r="H26" s="75">
        <v>1468.88</v>
      </c>
      <c r="I26" s="34"/>
      <c r="J26" s="32" t="s">
        <v>21</v>
      </c>
    </row>
    <row r="27" spans="1:23" s="3" customFormat="1" ht="85.5" x14ac:dyDescent="0.25">
      <c r="A27" s="35" t="s">
        <v>51</v>
      </c>
      <c r="B27" s="71" t="s">
        <v>58</v>
      </c>
      <c r="C27" s="71" t="s">
        <v>59</v>
      </c>
      <c r="D27" s="71" t="s">
        <v>70</v>
      </c>
      <c r="E27" s="71">
        <v>4</v>
      </c>
      <c r="F27" s="75">
        <v>451</v>
      </c>
      <c r="G27" s="75">
        <v>550.22</v>
      </c>
      <c r="H27" s="75">
        <v>2200.88</v>
      </c>
      <c r="I27" s="80"/>
      <c r="J27" s="32" t="s">
        <v>21</v>
      </c>
    </row>
    <row r="28" spans="1:23" s="3" customFormat="1" x14ac:dyDescent="0.25"/>
    <row r="29" spans="1:23" s="3" customFormat="1" x14ac:dyDescent="0.25"/>
    <row r="30" spans="1:23" s="3" customFormat="1" x14ac:dyDescent="0.25"/>
    <row r="31" spans="1:23" s="3" customFormat="1" x14ac:dyDescent="0.25"/>
    <row r="32" spans="1:23" x14ac:dyDescent="0.2">
      <c r="A32" s="3"/>
      <c r="B32" s="3"/>
      <c r="C32" s="3"/>
      <c r="D32" s="3"/>
      <c r="E32" s="3"/>
      <c r="F32" s="3"/>
      <c r="G32" s="3"/>
      <c r="H32" s="3"/>
      <c r="I32" s="3"/>
    </row>
    <row r="33" spans="1:9" x14ac:dyDescent="0.2">
      <c r="A33" s="3"/>
      <c r="B33" s="3"/>
      <c r="C33" s="3"/>
      <c r="D33" s="3"/>
      <c r="E33" s="3"/>
      <c r="F33" s="3"/>
      <c r="G33" s="3"/>
      <c r="H33" s="3"/>
      <c r="I33" s="3"/>
    </row>
  </sheetData>
  <mergeCells count="2">
    <mergeCell ref="A2:I5"/>
    <mergeCell ref="A9:B9"/>
  </mergeCells>
  <conditionalFormatting sqref="B10">
    <cfRule type="cellIs" dxfId="14" priority="2" operator="greaterThan">
      <formula>#REF!</formula>
    </cfRule>
    <cfRule type="cellIs" dxfId="13" priority="3" operator="greaterThan">
      <formula>(#REF!+#REF!+#REF!+#REF!+#REF!)&gt;(B6*20/100)</formula>
    </cfRule>
  </conditionalFormatting>
  <conditionalFormatting sqref="B11">
    <cfRule type="cellIs" dxfId="12" priority="1" operator="lessThan">
      <formula>#REF!</formula>
    </cfRule>
  </conditionalFormatting>
  <hyperlinks>
    <hyperlink ref="I21" r:id="rId1" display="https://www.ligra.cloud/app/zoocat_image.php?url_pdf=aHR0cHM6Ly9vYmplY3RzLmljZWNhdC5iaXovb2JqZWN0cy9tbW9fNzY4Mzg2ODBfMTY1MjQxMjAwMV85NTc0XzI4MzYxLnBkZg==&amp;type=pdf" xr:uid="{79602EAB-FDAC-476E-ABBF-3D91F52D1D14}"/>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B7D0B-E739-4540-9140-674D9F19D8A6}">
  <dimension ref="A2:V30"/>
  <sheetViews>
    <sheetView topLeftCell="A11" zoomScale="85" zoomScaleNormal="85" workbookViewId="0">
      <selection activeCell="D25" sqref="D25"/>
    </sheetView>
  </sheetViews>
  <sheetFormatPr defaultColWidth="9.140625" defaultRowHeight="14.25" x14ac:dyDescent="0.2"/>
  <cols>
    <col min="1" max="1" width="38.28515625" style="1" customWidth="1"/>
    <col min="2" max="2" width="31.28515625" style="4" customWidth="1"/>
    <col min="3" max="3" width="23.7109375" style="4" customWidth="1"/>
    <col min="4" max="4" width="100.7109375" style="4" customWidth="1"/>
    <col min="5" max="5" width="10.7109375" style="5" customWidth="1"/>
    <col min="6" max="6" width="19.5703125" style="6" bestFit="1" customWidth="1"/>
    <col min="7" max="7" width="19.140625" style="6" bestFit="1" customWidth="1"/>
    <col min="8" max="8" width="15.7109375" style="6" customWidth="1"/>
    <col min="9" max="9" width="50.42578125" style="7" customWidth="1"/>
    <col min="10" max="10" width="70.7109375" style="3" customWidth="1"/>
    <col min="11" max="22" width="9.140625" style="3"/>
    <col min="23" max="16384" width="9.140625" style="1"/>
  </cols>
  <sheetData>
    <row r="2" spans="1:10" x14ac:dyDescent="0.2">
      <c r="A2" s="107" t="s">
        <v>155</v>
      </c>
      <c r="B2" s="107"/>
      <c r="C2" s="107"/>
      <c r="D2" s="107"/>
      <c r="E2" s="107"/>
      <c r="F2" s="107"/>
      <c r="G2" s="107"/>
      <c r="H2" s="107"/>
      <c r="I2" s="107"/>
    </row>
    <row r="3" spans="1:10" x14ac:dyDescent="0.2">
      <c r="A3" s="107"/>
      <c r="B3" s="107"/>
      <c r="C3" s="107"/>
      <c r="D3" s="107"/>
      <c r="E3" s="107"/>
      <c r="F3" s="107"/>
      <c r="G3" s="107"/>
      <c r="H3" s="107"/>
      <c r="I3" s="107"/>
    </row>
    <row r="4" spans="1:10" x14ac:dyDescent="0.2">
      <c r="A4" s="107"/>
      <c r="B4" s="107"/>
      <c r="C4" s="107"/>
      <c r="D4" s="107"/>
      <c r="E4" s="107"/>
      <c r="F4" s="107"/>
      <c r="G4" s="107"/>
      <c r="H4" s="107"/>
      <c r="I4" s="107"/>
    </row>
    <row r="5" spans="1:10" ht="27" thickBot="1" x14ac:dyDescent="0.25">
      <c r="A5" s="107"/>
      <c r="B5" s="107"/>
      <c r="C5" s="107"/>
      <c r="D5" s="107"/>
      <c r="E5" s="107"/>
      <c r="F5" s="107"/>
      <c r="G5" s="107"/>
      <c r="H5" s="107"/>
      <c r="I5" s="107"/>
      <c r="J5" s="2"/>
    </row>
    <row r="6" spans="1:10" ht="16.5" thickBot="1" x14ac:dyDescent="0.25">
      <c r="A6" s="23" t="s">
        <v>156</v>
      </c>
      <c r="B6" s="25">
        <v>0</v>
      </c>
    </row>
    <row r="7" spans="1:10" ht="15.75" x14ac:dyDescent="0.2">
      <c r="A7" s="26"/>
      <c r="B7" s="27"/>
    </row>
    <row r="8" spans="1:10" ht="15.75" x14ac:dyDescent="0.2">
      <c r="A8" s="28" t="s">
        <v>2</v>
      </c>
      <c r="B8" s="29">
        <f>SUM(H15:H23)</f>
        <v>5951.1600000000008</v>
      </c>
    </row>
    <row r="9" spans="1:10" ht="15" x14ac:dyDescent="0.2">
      <c r="A9" s="108" t="s">
        <v>3</v>
      </c>
      <c r="B9" s="109"/>
    </row>
    <row r="10" spans="1:10" ht="15.75" x14ac:dyDescent="0.2">
      <c r="A10" s="18" t="s">
        <v>4</v>
      </c>
      <c r="B10" s="19">
        <f>SUM(H17:H21)</f>
        <v>3032.92</v>
      </c>
      <c r="C10" s="24"/>
    </row>
    <row r="11" spans="1:10" ht="15.75" x14ac:dyDescent="0.2">
      <c r="A11" s="20" t="s">
        <v>5</v>
      </c>
      <c r="B11" s="21" t="e">
        <f>SUM(H15+H16+H22+H23)</f>
        <v>#VALUE!</v>
      </c>
      <c r="C11" s="22"/>
    </row>
    <row r="14" spans="1:10" s="3" customFormat="1" ht="31.5" x14ac:dyDescent="0.25">
      <c r="A14" s="8" t="s">
        <v>6</v>
      </c>
      <c r="B14" s="8" t="s">
        <v>7</v>
      </c>
      <c r="C14" s="8" t="s">
        <v>8</v>
      </c>
      <c r="D14" s="8" t="s">
        <v>9</v>
      </c>
      <c r="E14" s="9" t="s">
        <v>10</v>
      </c>
      <c r="F14" s="10" t="s">
        <v>11</v>
      </c>
      <c r="G14" s="10" t="s">
        <v>12</v>
      </c>
      <c r="H14" s="10" t="s">
        <v>13</v>
      </c>
      <c r="I14" s="10" t="s">
        <v>14</v>
      </c>
      <c r="J14" s="10" t="s">
        <v>15</v>
      </c>
    </row>
    <row r="15" spans="1:10" s="15" customFormat="1" ht="28.5" x14ac:dyDescent="0.25">
      <c r="A15" s="33" t="s">
        <v>101</v>
      </c>
      <c r="B15" s="11" t="s">
        <v>157</v>
      </c>
      <c r="C15" s="11" t="s">
        <v>158</v>
      </c>
      <c r="D15" s="11" t="s">
        <v>159</v>
      </c>
      <c r="E15" s="12">
        <v>1</v>
      </c>
      <c r="F15" s="30">
        <v>2079</v>
      </c>
      <c r="G15" s="13">
        <f t="shared" ref="G15:G19" si="0">F15*1.22</f>
        <v>2536.38</v>
      </c>
      <c r="H15" s="13">
        <f t="shared" ref="H15:H19" si="1">E15*G15</f>
        <v>2536.38</v>
      </c>
      <c r="I15" s="40" t="s">
        <v>160</v>
      </c>
      <c r="J15" s="32" t="s">
        <v>161</v>
      </c>
    </row>
    <row r="16" spans="1:10" s="15" customFormat="1" ht="28.5" x14ac:dyDescent="0.25">
      <c r="A16" s="33" t="s">
        <v>101</v>
      </c>
      <c r="B16" s="11" t="s">
        <v>162</v>
      </c>
      <c r="C16" s="11" t="s">
        <v>35</v>
      </c>
      <c r="D16" s="11" t="s">
        <v>163</v>
      </c>
      <c r="E16" s="12">
        <v>1</v>
      </c>
      <c r="F16" s="30">
        <v>313</v>
      </c>
      <c r="G16" s="13">
        <f t="shared" si="0"/>
        <v>381.86</v>
      </c>
      <c r="H16" s="13">
        <f t="shared" si="1"/>
        <v>381.86</v>
      </c>
      <c r="I16" s="40" t="s">
        <v>37</v>
      </c>
      <c r="J16" s="32" t="s">
        <v>161</v>
      </c>
    </row>
    <row r="17" spans="1:10" s="15" customFormat="1" ht="99.75" x14ac:dyDescent="0.25">
      <c r="A17" s="35" t="s">
        <v>51</v>
      </c>
      <c r="B17" s="11" t="s">
        <v>164</v>
      </c>
      <c r="C17" s="11" t="s">
        <v>165</v>
      </c>
      <c r="D17" s="11" t="s">
        <v>166</v>
      </c>
      <c r="E17" s="12">
        <v>3</v>
      </c>
      <c r="F17" s="30">
        <v>158</v>
      </c>
      <c r="G17" s="13">
        <f t="shared" si="0"/>
        <v>192.76</v>
      </c>
      <c r="H17" s="13">
        <f t="shared" si="1"/>
        <v>578.28</v>
      </c>
      <c r="I17" s="40" t="s">
        <v>20</v>
      </c>
      <c r="J17" s="32" t="s">
        <v>161</v>
      </c>
    </row>
    <row r="18" spans="1:10" s="15" customFormat="1" ht="42.75" x14ac:dyDescent="0.25">
      <c r="A18" s="35" t="s">
        <v>51</v>
      </c>
      <c r="B18" s="11" t="s">
        <v>167</v>
      </c>
      <c r="C18" s="11" t="s">
        <v>168</v>
      </c>
      <c r="D18" s="11" t="s">
        <v>169</v>
      </c>
      <c r="E18" s="12">
        <v>3</v>
      </c>
      <c r="F18" s="30">
        <v>192</v>
      </c>
      <c r="G18" s="13">
        <f t="shared" si="0"/>
        <v>234.24</v>
      </c>
      <c r="H18" s="13">
        <f t="shared" si="1"/>
        <v>702.72</v>
      </c>
      <c r="I18" s="40" t="s">
        <v>20</v>
      </c>
      <c r="J18" s="32" t="s">
        <v>161</v>
      </c>
    </row>
    <row r="19" spans="1:10" s="15" customFormat="1" ht="57" x14ac:dyDescent="0.25">
      <c r="A19" s="35" t="s">
        <v>51</v>
      </c>
      <c r="B19" s="11" t="s">
        <v>170</v>
      </c>
      <c r="C19" s="11" t="s">
        <v>171</v>
      </c>
      <c r="D19" s="11" t="s">
        <v>172</v>
      </c>
      <c r="E19" s="12">
        <v>10</v>
      </c>
      <c r="F19" s="13">
        <v>119</v>
      </c>
      <c r="G19" s="13">
        <f t="shared" si="0"/>
        <v>145.18</v>
      </c>
      <c r="H19" s="13">
        <f t="shared" si="1"/>
        <v>1451.8000000000002</v>
      </c>
      <c r="I19" s="17" t="s">
        <v>173</v>
      </c>
      <c r="J19" s="32" t="s">
        <v>161</v>
      </c>
    </row>
    <row r="20" spans="1:10" s="15" customFormat="1" ht="43.5" x14ac:dyDescent="0.25">
      <c r="A20" s="81" t="s">
        <v>174</v>
      </c>
      <c r="B20" s="66" t="s">
        <v>175</v>
      </c>
      <c r="C20" s="66" t="s">
        <v>176</v>
      </c>
      <c r="D20" s="66" t="s">
        <v>177</v>
      </c>
      <c r="E20" s="67">
        <v>4</v>
      </c>
      <c r="F20" s="68">
        <v>40</v>
      </c>
      <c r="G20" s="68">
        <v>48.8</v>
      </c>
      <c r="H20" s="68">
        <v>195.2</v>
      </c>
      <c r="I20" s="82" t="s">
        <v>20</v>
      </c>
      <c r="J20" s="83" t="s">
        <v>161</v>
      </c>
    </row>
    <row r="21" spans="1:10" s="15" customFormat="1" ht="72" x14ac:dyDescent="0.25">
      <c r="A21" s="35" t="s">
        <v>51</v>
      </c>
      <c r="B21" s="71" t="s">
        <v>178</v>
      </c>
      <c r="C21" s="66" t="s">
        <v>179</v>
      </c>
      <c r="D21" s="66" t="s">
        <v>180</v>
      </c>
      <c r="E21" s="67">
        <v>1</v>
      </c>
      <c r="F21" s="68">
        <v>86</v>
      </c>
      <c r="G21" s="68">
        <v>104.92</v>
      </c>
      <c r="H21" s="68">
        <v>104.92</v>
      </c>
      <c r="I21" s="84" t="s">
        <v>181</v>
      </c>
      <c r="J21" s="32" t="s">
        <v>161</v>
      </c>
    </row>
    <row r="22" spans="1:10" s="15" customFormat="1" ht="99.75" x14ac:dyDescent="0.2">
      <c r="A22" s="33" t="s">
        <v>101</v>
      </c>
      <c r="B22" s="11" t="s">
        <v>182</v>
      </c>
      <c r="C22" s="11" t="s">
        <v>183</v>
      </c>
      <c r="D22" s="11" t="s">
        <v>184</v>
      </c>
      <c r="E22" s="12"/>
      <c r="F22" s="104">
        <v>2346</v>
      </c>
      <c r="G22" s="61">
        <v>2862.12</v>
      </c>
      <c r="H22" s="59" t="s">
        <v>185</v>
      </c>
      <c r="I22" s="85" t="s">
        <v>186</v>
      </c>
      <c r="J22" s="32" t="s">
        <v>161</v>
      </c>
    </row>
    <row r="23" spans="1:10" s="15" customFormat="1" ht="142.5" x14ac:dyDescent="0.2">
      <c r="A23" s="33" t="s">
        <v>101</v>
      </c>
      <c r="B23" s="11" t="s">
        <v>187</v>
      </c>
      <c r="C23" s="11" t="s">
        <v>188</v>
      </c>
      <c r="D23" s="11" t="s">
        <v>189</v>
      </c>
      <c r="E23" s="12"/>
      <c r="F23" s="105">
        <v>5288</v>
      </c>
      <c r="G23" s="65">
        <v>6451.36</v>
      </c>
      <c r="H23" s="106" t="s">
        <v>185</v>
      </c>
      <c r="I23" s="85" t="s">
        <v>190</v>
      </c>
      <c r="J23" s="32" t="s">
        <v>161</v>
      </c>
    </row>
    <row r="24" spans="1:10" s="3" customFormat="1" x14ac:dyDescent="0.25"/>
    <row r="25" spans="1:10" s="3" customFormat="1" x14ac:dyDescent="0.25"/>
    <row r="26" spans="1:10" s="3" customFormat="1" x14ac:dyDescent="0.25"/>
    <row r="27" spans="1:10" s="3" customFormat="1" x14ac:dyDescent="0.25"/>
    <row r="28" spans="1:10" s="3" customFormat="1" x14ac:dyDescent="0.25"/>
    <row r="29" spans="1:10" s="3" customFormat="1" x14ac:dyDescent="0.25"/>
    <row r="30" spans="1:10" s="3" customFormat="1" x14ac:dyDescent="0.25"/>
  </sheetData>
  <mergeCells count="2">
    <mergeCell ref="A2:I5"/>
    <mergeCell ref="A9:B9"/>
  </mergeCells>
  <conditionalFormatting sqref="B10">
    <cfRule type="cellIs" dxfId="11" priority="2" operator="greaterThan">
      <formula>#REF!</formula>
    </cfRule>
    <cfRule type="cellIs" dxfId="10" priority="3" operator="greaterThan">
      <formula>(#REF!+#REF!+#REF!+#REF!+#REF!)&gt;(B6*20/100)</formula>
    </cfRule>
  </conditionalFormatting>
  <conditionalFormatting sqref="B11">
    <cfRule type="cellIs" dxfId="9" priority="1" operator="lessThan">
      <formula>#REF!</formula>
    </cfRule>
  </conditionalFormatting>
  <hyperlinks>
    <hyperlink ref="I21" r:id="rId1" location="eyJwciI6IjAiLCJyIjoiMTIiLCJvIjoiNSIsImwiOiJpdCIsInYiOlt7ImkiOjkwMCwidiI6WyJlcmdtaSJdfSx7ImkiOjZ9LHsiaSI6M30seyJpIjo5fSx7ImkiOjR9LHsiaSI6NX1dfQ==" xr:uid="{53EC8347-C365-4E5A-AD8B-88A9C1C8F9B0}"/>
    <hyperlink ref="I20" r:id="rId2" xr:uid="{244817F3-C28C-4BE7-8B33-9EE21AC6E347}"/>
    <hyperlink ref="I22" r:id="rId3" location="eyJwciI6IjAiLCJyIjoiMTIiLCJvIjoiNSIsImwiOiJpdCIsInYiOlt7ImkiOjkwMCwidiI6WyJzbnpiYXNpYyJdfSx7ImkiOjZ9LHsiaSI6M30seyJpIjo5fSx7ImkiOjR9LHsiaSI6NX1dfQ==" xr:uid="{FBD24E46-F5E3-442C-B498-50FF23EF075B}"/>
    <hyperlink ref="I23" r:id="rId4" location="eyJwciI6IjAiLCJyIjoiMTIiLCJvIjoiNSIsImwiOiJpdCIsInYiOlt7ImkiOjkwMCwidiI6WyJzbnphZHYiXX0seyJpIjo2fSx7ImkiOjN9LHsiaSI6OX0seyJpIjo0fSx7ImkiOjV9XX0=" xr:uid="{A9397630-5D75-4BC7-A1DE-A6103E13728A}"/>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Ambiente Debate</vt:lpstr>
      <vt:lpstr>Ambiente Hackathon</vt:lpstr>
      <vt:lpstr>Kit STEAM</vt:lpstr>
      <vt:lpstr>Kit Videoconferenza</vt:lpstr>
      <vt:lpstr>Kit Green</vt:lpstr>
      <vt:lpstr>Ambiente Coding</vt:lpstr>
      <vt:lpstr>Kit Ambienti Collaborativi</vt:lpstr>
      <vt:lpstr>Ambiente lett scr creativa</vt:lpstr>
      <vt:lpstr>Aula multisensoriale</vt:lpstr>
      <vt:lpstr>Kit AI</vt:lpstr>
      <vt:lpstr>Kit Robotica Advanced</vt:lpstr>
      <vt:lpstr>Kit inclusivo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Salamoni</dc:creator>
  <cp:keywords/>
  <dc:description/>
  <cp:lastModifiedBy>Alessia Aubert</cp:lastModifiedBy>
  <cp:revision/>
  <dcterms:created xsi:type="dcterms:W3CDTF">2023-01-26T15:17:35Z</dcterms:created>
  <dcterms:modified xsi:type="dcterms:W3CDTF">2023-03-28T08:03:18Z</dcterms:modified>
  <cp:category/>
  <cp:contentStatus/>
</cp:coreProperties>
</file>